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01 SADCAL\01 Clientes\01 Activos\04 Cursos con terceros\01 Cursos CAFICON\2025\20240109 Pagos provisonales de RESICO\"/>
    </mc:Choice>
  </mc:AlternateContent>
  <xr:revisionPtr revIDLastSave="0" documentId="13_ncr:1_{C8014436-45AF-4BFC-8C7A-8E4EF0E17EF6}" xr6:coauthVersionLast="47" xr6:coauthVersionMax="47" xr10:uidLastSave="{00000000-0000-0000-0000-000000000000}"/>
  <bookViews>
    <workbookView xWindow="-120" yWindow="-120" windowWidth="29040" windowHeight="15720" xr2:uid="{E407D496-5766-4029-9F78-CBEA62C9942F}"/>
  </bookViews>
  <sheets>
    <sheet name="ISR PF Resico" sheetId="1" r:id="rId1"/>
    <sheet name="IVA" sheetId="2" r:id="rId2"/>
    <sheet name="Resumen ingres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" l="1"/>
  <c r="H29" i="1" s="1"/>
  <c r="N19" i="1"/>
  <c r="M19" i="1"/>
  <c r="L19" i="1"/>
  <c r="K19" i="1"/>
  <c r="J19" i="1"/>
  <c r="G19" i="1"/>
  <c r="F19" i="1"/>
  <c r="E19" i="1"/>
  <c r="D19" i="1"/>
  <c r="P7" i="1"/>
  <c r="C10" i="1"/>
  <c r="C13" i="1" s="1"/>
  <c r="P9" i="1"/>
  <c r="N10" i="1"/>
  <c r="N13" i="1" s="1"/>
  <c r="N14" i="1" s="1"/>
  <c r="N15" i="1" s="1"/>
  <c r="M10" i="1"/>
  <c r="M13" i="1" s="1"/>
  <c r="M14" i="1" s="1"/>
  <c r="M15" i="1" s="1"/>
  <c r="L10" i="1"/>
  <c r="L13" i="1" s="1"/>
  <c r="L14" i="1" s="1"/>
  <c r="L15" i="1" s="1"/>
  <c r="K10" i="1"/>
  <c r="K13" i="1" s="1"/>
  <c r="K14" i="1" s="1"/>
  <c r="K15" i="1" s="1"/>
  <c r="J10" i="1"/>
  <c r="J13" i="1" s="1"/>
  <c r="J14" i="1" s="1"/>
  <c r="J15" i="1" s="1"/>
  <c r="I10" i="1"/>
  <c r="I13" i="1" s="1"/>
  <c r="I14" i="1" s="1"/>
  <c r="I15" i="1" s="1"/>
  <c r="I19" i="1" s="1"/>
  <c r="H10" i="1"/>
  <c r="H13" i="1" s="1"/>
  <c r="H14" i="1" s="1"/>
  <c r="H15" i="1" s="1"/>
  <c r="H19" i="1" s="1"/>
  <c r="G10" i="1"/>
  <c r="G13" i="1" s="1"/>
  <c r="G14" i="1" s="1"/>
  <c r="F10" i="1"/>
  <c r="F13" i="1" s="1"/>
  <c r="F14" i="1" s="1"/>
  <c r="E10" i="1"/>
  <c r="E13" i="1" s="1"/>
  <c r="D10" i="1"/>
  <c r="D13" i="1" s="1"/>
  <c r="D14" i="1" s="1"/>
  <c r="C40" i="3"/>
  <c r="B40" i="3"/>
  <c r="O40" i="3"/>
  <c r="N40" i="3"/>
  <c r="M40" i="3"/>
  <c r="L40" i="3"/>
  <c r="K40" i="3"/>
  <c r="J40" i="3"/>
  <c r="I40" i="3"/>
  <c r="H40" i="3"/>
  <c r="G40" i="3"/>
  <c r="E40" i="3"/>
  <c r="D40" i="3"/>
  <c r="F40" i="3"/>
  <c r="N39" i="3"/>
  <c r="J39" i="3"/>
  <c r="F39" i="3"/>
  <c r="N38" i="3"/>
  <c r="J38" i="3"/>
  <c r="F38" i="3"/>
  <c r="N37" i="3"/>
  <c r="J37" i="3"/>
  <c r="F37" i="3"/>
  <c r="N36" i="3"/>
  <c r="J36" i="3"/>
  <c r="F36" i="3"/>
  <c r="N35" i="3"/>
  <c r="J35" i="3"/>
  <c r="F35" i="3"/>
  <c r="N34" i="3"/>
  <c r="J34" i="3"/>
  <c r="F34" i="3"/>
  <c r="N33" i="3"/>
  <c r="J33" i="3"/>
  <c r="F33" i="3"/>
  <c r="N32" i="3"/>
  <c r="J32" i="3"/>
  <c r="F32" i="3"/>
  <c r="N31" i="3"/>
  <c r="J31" i="3"/>
  <c r="F31" i="3"/>
  <c r="N30" i="3"/>
  <c r="J30" i="3"/>
  <c r="F30" i="3"/>
  <c r="N29" i="3"/>
  <c r="J29" i="3"/>
  <c r="F29" i="3"/>
  <c r="N28" i="3"/>
  <c r="J28" i="3"/>
  <c r="F28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P8" i="1"/>
  <c r="P6" i="1"/>
  <c r="P5" i="1"/>
  <c r="M41" i="2"/>
  <c r="L41" i="2"/>
  <c r="K41" i="2"/>
  <c r="J41" i="2"/>
  <c r="I41" i="2"/>
  <c r="H41" i="2"/>
  <c r="G41" i="2"/>
  <c r="F41" i="2"/>
  <c r="E41" i="2"/>
  <c r="D41" i="2"/>
  <c r="M35" i="2"/>
  <c r="L35" i="2"/>
  <c r="K35" i="2"/>
  <c r="J35" i="2"/>
  <c r="I35" i="2"/>
  <c r="H35" i="2"/>
  <c r="G35" i="2"/>
  <c r="F35" i="2"/>
  <c r="E35" i="2"/>
  <c r="D35" i="2"/>
  <c r="B35" i="2"/>
  <c r="B41" i="2" s="1"/>
  <c r="M39" i="2"/>
  <c r="L39" i="2"/>
  <c r="K39" i="2"/>
  <c r="J39" i="2"/>
  <c r="I39" i="2"/>
  <c r="H39" i="2"/>
  <c r="G39" i="2"/>
  <c r="F39" i="2"/>
  <c r="E39" i="2"/>
  <c r="D39" i="2"/>
  <c r="C39" i="2"/>
  <c r="B39" i="2"/>
  <c r="M33" i="2"/>
  <c r="L33" i="2"/>
  <c r="K33" i="2"/>
  <c r="J33" i="2"/>
  <c r="I33" i="2"/>
  <c r="H33" i="2"/>
  <c r="G33" i="2"/>
  <c r="F33" i="2"/>
  <c r="E33" i="2"/>
  <c r="D33" i="2"/>
  <c r="C33" i="2"/>
  <c r="B33" i="2"/>
  <c r="M12" i="2"/>
  <c r="L12" i="2"/>
  <c r="K12" i="2"/>
  <c r="J12" i="2"/>
  <c r="I12" i="2"/>
  <c r="H12" i="2"/>
  <c r="G12" i="2"/>
  <c r="F12" i="2"/>
  <c r="E12" i="2"/>
  <c r="D12" i="2"/>
  <c r="C12" i="2"/>
  <c r="M11" i="2"/>
  <c r="L11" i="2"/>
  <c r="K11" i="2"/>
  <c r="J11" i="2"/>
  <c r="I11" i="2"/>
  <c r="H11" i="2"/>
  <c r="G11" i="2"/>
  <c r="F11" i="2"/>
  <c r="E11" i="2"/>
  <c r="D11" i="2"/>
  <c r="C11" i="2"/>
  <c r="B12" i="2"/>
  <c r="B11" i="2"/>
  <c r="M22" i="2"/>
  <c r="L22" i="2"/>
  <c r="K22" i="2"/>
  <c r="J22" i="2"/>
  <c r="I22" i="2"/>
  <c r="H22" i="2"/>
  <c r="G22" i="2"/>
  <c r="F22" i="2"/>
  <c r="E22" i="2"/>
  <c r="D22" i="2"/>
  <c r="C22" i="2"/>
  <c r="M21" i="2"/>
  <c r="L21" i="2"/>
  <c r="K21" i="2"/>
  <c r="J21" i="2"/>
  <c r="I21" i="2"/>
  <c r="H21" i="2"/>
  <c r="G21" i="2"/>
  <c r="F21" i="2"/>
  <c r="E21" i="2"/>
  <c r="D21" i="2"/>
  <c r="C21" i="2"/>
  <c r="B22" i="2"/>
  <c r="B21" i="2"/>
  <c r="M19" i="2"/>
  <c r="L19" i="2"/>
  <c r="K19" i="2"/>
  <c r="J19" i="2"/>
  <c r="I19" i="2"/>
  <c r="H19" i="2"/>
  <c r="G19" i="2"/>
  <c r="F19" i="2"/>
  <c r="E19" i="2"/>
  <c r="D19" i="2"/>
  <c r="C19" i="2"/>
  <c r="B19" i="2"/>
  <c r="M9" i="2"/>
  <c r="M24" i="2" s="1"/>
  <c r="L9" i="2"/>
  <c r="L24" i="2" s="1"/>
  <c r="K9" i="2"/>
  <c r="K24" i="2" s="1"/>
  <c r="J9" i="2"/>
  <c r="J24" i="2" s="1"/>
  <c r="I9" i="2"/>
  <c r="I24" i="2" s="1"/>
  <c r="H9" i="2"/>
  <c r="H24" i="2" s="1"/>
  <c r="G9" i="2"/>
  <c r="G24" i="2" s="1"/>
  <c r="F9" i="2"/>
  <c r="F24" i="2" s="1"/>
  <c r="E9" i="2"/>
  <c r="E24" i="2" s="1"/>
  <c r="D9" i="2"/>
  <c r="D24" i="2" s="1"/>
  <c r="C9" i="2"/>
  <c r="C24" i="2" s="1"/>
  <c r="B9" i="2"/>
  <c r="B24" i="2" s="1"/>
  <c r="J18" i="3"/>
  <c r="J17" i="3"/>
  <c r="J16" i="3"/>
  <c r="J15" i="3"/>
  <c r="J14" i="3"/>
  <c r="J13" i="3"/>
  <c r="J12" i="3"/>
  <c r="J11" i="3"/>
  <c r="J10" i="3"/>
  <c r="J9" i="3"/>
  <c r="J8" i="3"/>
  <c r="J7" i="3"/>
  <c r="C19" i="3"/>
  <c r="B19" i="3"/>
  <c r="I19" i="3"/>
  <c r="H19" i="3"/>
  <c r="G19" i="3"/>
  <c r="M19" i="3"/>
  <c r="L19" i="3"/>
  <c r="K19" i="3"/>
  <c r="E19" i="3"/>
  <c r="D19" i="3"/>
  <c r="N18" i="3"/>
  <c r="N17" i="3"/>
  <c r="N16" i="3"/>
  <c r="N15" i="3"/>
  <c r="N14" i="3"/>
  <c r="N13" i="3"/>
  <c r="N12" i="3"/>
  <c r="N11" i="3"/>
  <c r="N10" i="3"/>
  <c r="N9" i="3"/>
  <c r="N8" i="3"/>
  <c r="N7" i="3"/>
  <c r="N19" i="3" s="1"/>
  <c r="F18" i="3"/>
  <c r="F17" i="3"/>
  <c r="F16" i="3"/>
  <c r="F15" i="3"/>
  <c r="F14" i="3"/>
  <c r="F13" i="3"/>
  <c r="F12" i="3"/>
  <c r="F11" i="3"/>
  <c r="F10" i="3"/>
  <c r="F9" i="3"/>
  <c r="F8" i="3"/>
  <c r="F7" i="3"/>
  <c r="P19" i="1" l="1"/>
  <c r="P10" i="1"/>
  <c r="H25" i="1" s="1"/>
  <c r="C14" i="1"/>
  <c r="C15" i="1" s="1"/>
  <c r="C19" i="1" s="1"/>
  <c r="E14" i="1"/>
  <c r="E15" i="1" s="1"/>
  <c r="F15" i="1"/>
  <c r="D15" i="1"/>
  <c r="G15" i="1"/>
  <c r="B13" i="2"/>
  <c r="M13" i="2"/>
  <c r="H13" i="2"/>
  <c r="L23" i="2"/>
  <c r="L25" i="2" s="1"/>
  <c r="L13" i="2"/>
  <c r="L29" i="2" s="1"/>
  <c r="D23" i="2"/>
  <c r="D25" i="2" s="1"/>
  <c r="I23" i="2"/>
  <c r="I25" i="2" s="1"/>
  <c r="I13" i="2"/>
  <c r="I29" i="2" s="1"/>
  <c r="F23" i="2"/>
  <c r="F25" i="2" s="1"/>
  <c r="J23" i="2"/>
  <c r="J25" i="2" s="1"/>
  <c r="G23" i="2"/>
  <c r="G25" i="2" s="1"/>
  <c r="J13" i="2"/>
  <c r="J29" i="2" s="1"/>
  <c r="C23" i="2"/>
  <c r="C25" i="2" s="1"/>
  <c r="K23" i="2"/>
  <c r="K25" i="2" s="1"/>
  <c r="B23" i="2"/>
  <c r="B25" i="2" s="1"/>
  <c r="E23" i="2"/>
  <c r="E25" i="2" s="1"/>
  <c r="M23" i="2"/>
  <c r="M25" i="2" s="1"/>
  <c r="F13" i="2"/>
  <c r="F29" i="2" s="1"/>
  <c r="G13" i="2"/>
  <c r="G29" i="2" s="1"/>
  <c r="D13" i="2"/>
  <c r="E13" i="2"/>
  <c r="C13" i="2"/>
  <c r="C29" i="2" s="1"/>
  <c r="K13" i="2"/>
  <c r="K29" i="2" s="1"/>
  <c r="H23" i="2"/>
  <c r="H25" i="2" s="1"/>
  <c r="F19" i="3"/>
  <c r="J19" i="3"/>
  <c r="H28" i="1" l="1"/>
  <c r="H26" i="1"/>
  <c r="H27" i="1" s="1"/>
  <c r="P15" i="1"/>
  <c r="C35" i="2"/>
  <c r="C41" i="2"/>
  <c r="M29" i="2"/>
  <c r="E29" i="2"/>
  <c r="D29" i="2"/>
  <c r="H29" i="2"/>
  <c r="B29" i="2"/>
  <c r="H30" i="1" l="1"/>
</calcChain>
</file>

<file path=xl/sharedStrings.xml><?xml version="1.0" encoding="utf-8"?>
<sst xmlns="http://schemas.openxmlformats.org/spreadsheetml/2006/main" count="155" uniqueCount="108">
  <si>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</si>
  <si>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</si>
  <si>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</si>
  <si>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</si>
  <si>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</si>
  <si>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</si>
  <si>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</si>
  <si>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</si>
  <si>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</si>
  <si>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</si>
  <si>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</si>
  <si>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</si>
  <si>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INGRESOS (COBRADOS)</t>
  </si>
  <si>
    <t>(=)</t>
  </si>
  <si>
    <t>(-)</t>
  </si>
  <si>
    <t>IMPUESTO NETO</t>
  </si>
  <si>
    <t>RESUMEN EJERCICIO 2023</t>
  </si>
  <si>
    <t>Periodo</t>
  </si>
  <si>
    <t>Número de facturas</t>
  </si>
  <si>
    <t>Subtotal</t>
  </si>
  <si>
    <t>Descuento</t>
  </si>
  <si>
    <t>Subtotal - Descuento</t>
  </si>
  <si>
    <t>Impuestos retenidos</t>
  </si>
  <si>
    <t>Impuestos trasladados</t>
  </si>
  <si>
    <t>Suma de Impuestos trasladados</t>
  </si>
  <si>
    <t>Neto</t>
  </si>
  <si>
    <t>Canceladas</t>
  </si>
  <si>
    <t>Vigentes</t>
  </si>
  <si>
    <t>ISR</t>
  </si>
  <si>
    <t>IVA</t>
  </si>
  <si>
    <t>IEPS</t>
  </si>
  <si>
    <t>IVA 8%</t>
  </si>
  <si>
    <t>IVA 16%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</si>
  <si>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</si>
  <si>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</si>
  <si>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</si>
  <si>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</si>
  <si>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</si>
  <si>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</si>
  <si>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</si>
  <si>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</si>
  <si>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</si>
  <si>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</si>
  <si>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</si>
  <si>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</si>
  <si>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SUMA</t>
  </si>
  <si>
    <t>GASTOS</t>
  </si>
  <si>
    <t>Cantidad facturas</t>
  </si>
  <si>
    <t>Impuestos Retenidos</t>
  </si>
  <si>
    <t>Suma Retenidos</t>
  </si>
  <si>
    <t>Impuestos Trasladados</t>
  </si>
  <si>
    <t>Suma Trasladados</t>
  </si>
  <si>
    <t>Actualización</t>
  </si>
  <si>
    <t>Recargos</t>
  </si>
  <si>
    <t>Ingresos Exentos de IVA</t>
  </si>
  <si>
    <t>Ingresos Cobrados al 16%</t>
  </si>
  <si>
    <t>Ingresos Cobrados al 8%</t>
  </si>
  <si>
    <t>Ingresos Cobrados al 0%</t>
  </si>
  <si>
    <t>Total IVA Trasladado</t>
  </si>
  <si>
    <t>Total ingresos cobrados</t>
  </si>
  <si>
    <t>Resumen de Ingresos para el ejercicio</t>
  </si>
  <si>
    <t>Gastos pagados a tasa 16%</t>
  </si>
  <si>
    <t>Gastos pagados a tasa 8%</t>
  </si>
  <si>
    <t>Gastos pagados a tasa 0%</t>
  </si>
  <si>
    <t>Gastos Exentos</t>
  </si>
  <si>
    <t>Total de gastos pagados</t>
  </si>
  <si>
    <t>[Nombre de la empresa]</t>
  </si>
  <si>
    <t>Pagos mensuales de IVA</t>
  </si>
  <si>
    <t>IVA cobrado al 16%</t>
  </si>
  <si>
    <t>IVA cobrado al 8%</t>
  </si>
  <si>
    <t>IVA pagado al 16%</t>
  </si>
  <si>
    <t>IVA pagado al 8%</t>
  </si>
  <si>
    <t>Proporción de IVA Acreditable</t>
  </si>
  <si>
    <t>Total IVA pagado</t>
  </si>
  <si>
    <t>IVA Acreditable del periodo</t>
  </si>
  <si>
    <t>IVA Retenido por ingresos cobrados</t>
  </si>
  <si>
    <t>Resultado de IVA</t>
  </si>
  <si>
    <t>Compensaciones</t>
  </si>
  <si>
    <t>IVA por Acreditar de periodos ant.</t>
  </si>
  <si>
    <t>Total de aplicaciones</t>
  </si>
  <si>
    <t>Total de accesorios</t>
  </si>
  <si>
    <t>IVA Neto del periodo</t>
  </si>
  <si>
    <t>Resultado de IVA después de aplicaciones</t>
  </si>
  <si>
    <t>Anual</t>
  </si>
  <si>
    <t>Ingresos por servicios</t>
  </si>
  <si>
    <t>Otros Ingresos varios</t>
  </si>
  <si>
    <t>Total de Ingresos a declarar</t>
  </si>
  <si>
    <t>ISR NETO DEL PERIODO</t>
  </si>
  <si>
    <t>Suma retenidos</t>
  </si>
  <si>
    <t>Determinación del ISR PF Resico</t>
  </si>
  <si>
    <t>Ingresos cobrados del Mes</t>
  </si>
  <si>
    <t>Tasa aplicable</t>
  </si>
  <si>
    <t>Tasa</t>
  </si>
  <si>
    <t>Límite Ingresos</t>
  </si>
  <si>
    <t>Tasa de ISR</t>
  </si>
  <si>
    <t>Impuesto por pagar</t>
  </si>
  <si>
    <t>Ingresos por ventas facturados</t>
  </si>
  <si>
    <t>Descuentos aplicados sobre ventas</t>
  </si>
  <si>
    <t>Ingresos por arrendamiento</t>
  </si>
  <si>
    <t>ISR Retenido Personas Morales</t>
  </si>
  <si>
    <t>Determinación ISR Anual</t>
  </si>
  <si>
    <t>Ingresos cobrados en el ejercicio</t>
  </si>
  <si>
    <t>Tabla ISR Mensual</t>
  </si>
  <si>
    <t>Tabla ISR Anual</t>
  </si>
  <si>
    <t>ISR en Pagos mensuales</t>
  </si>
  <si>
    <t>Retenciones Personas Morales</t>
  </si>
  <si>
    <t>ISR Resico ANUAL</t>
  </si>
  <si>
    <t>Cedula de Ingresos para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</si>
</sst>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;[Red]\-&quot;$&quot;#,##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#,##0.00_ ;[Red]\-#,##0.00\ "/>
    <numFmt numFmtId="166" formatCode="#,##0_ ;\-#,##0\ "/>
    <numFmt numFmtId="167" formatCode="#,##0.0000_ ;\-#,##0.0000\ "/>
  </numFmts>
  <fonts count="20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21252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9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rgb="FF212529"/>
      <name val="Calibri"/>
      <family val="2"/>
      <scheme val="minor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A99E"/>
        <bgColor indexed="64"/>
      </patternFill>
    </fill>
    <fill>
      <patternFill patternType="solid">
        <fgColor rgb="FF2E468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medium">
        <color indexed="64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/>
      <top style="medium">
        <color rgb="FFDEE2E6"/>
      </top>
      <bottom style="thick">
        <color rgb="FFDEE2E6"/>
      </bottom>
      <diagonal/>
    </border>
    <border>
      <left/>
      <right style="medium">
        <color rgb="FFDEE2E6"/>
      </right>
      <top style="medium">
        <color rgb="FFDEE2E6"/>
      </top>
      <bottom style="thick">
        <color rgb="FFDEE2E6"/>
      </bottom>
      <diagonal/>
    </border>
    <border>
      <left/>
      <right/>
      <top style="medium">
        <color rgb="FFDEE2E6"/>
      </top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/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/>
      <top/>
      <bottom/>
      <diagonal/>
    </border>
  </borders>
  <cellStyleXfs count="59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3" fillId="0" borderId="0"/>
    <xf numFmtId="40" fontId="5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9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8" fontId="3" fillId="0" borderId="0"/>
    <xf numFmtId="38" fontId="7" fillId="0" borderId="0"/>
    <xf numFmtId="38" fontId="3" fillId="0" borderId="0"/>
    <xf numFmtId="38" fontId="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9" fillId="5" borderId="0" xfId="24" applyFont="1" applyFill="1" applyAlignment="1" applyProtection="1">
      <alignment vertical="center"/>
      <protection locked="0"/>
    </xf>
    <xf numFmtId="0" fontId="9" fillId="5" borderId="0" xfId="24" applyFont="1" applyFill="1"/>
    <xf numFmtId="0" fontId="9" fillId="5" borderId="0" xfId="24" applyFont="1" applyFill="1" applyProtection="1">
      <protection locked="0"/>
    </xf>
    <xf numFmtId="0" fontId="10" fillId="8" borderId="11" xfId="24" applyFont="1" applyFill="1" applyBorder="1" applyAlignment="1">
      <alignment horizontal="left" vertical="top" wrapText="1"/>
    </xf>
    <xf numFmtId="0" fontId="10" fillId="7" borderId="10" xfId="24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24" applyFont="1"/>
    <xf numFmtId="0" fontId="9" fillId="5" borderId="0" xfId="24" applyFont="1" applyFill="1" applyAlignment="1" applyProtection="1">
      <alignment horizontal="center"/>
      <protection locked="0"/>
    </xf>
    <xf numFmtId="0" fontId="9" fillId="4" borderId="0" xfId="24" applyFont="1" applyFill="1" applyAlignment="1" applyProtection="1">
      <alignment vertical="center"/>
      <protection locked="0"/>
    </xf>
    <xf numFmtId="0" fontId="9" fillId="4" borderId="0" xfId="24" applyFont="1" applyFill="1" applyAlignment="1" applyProtection="1">
      <alignment horizontal="center"/>
      <protection locked="0"/>
    </xf>
    <xf numFmtId="0" fontId="9" fillId="4" borderId="0" xfId="24" applyFont="1" applyFill="1" applyProtection="1">
      <protection locked="0"/>
    </xf>
    <xf numFmtId="0" fontId="9" fillId="4" borderId="0" xfId="24" applyFont="1" applyFill="1"/>
    <xf numFmtId="0" fontId="9" fillId="9" borderId="4" xfId="24" applyFont="1" applyFill="1" applyBorder="1" applyAlignment="1">
      <alignment horizontal="center" vertical="center" wrapText="1"/>
    </xf>
    <xf numFmtId="0" fontId="9" fillId="9" borderId="9" xfId="24" applyFont="1" applyFill="1" applyBorder="1" applyAlignment="1">
      <alignment horizontal="center" vertical="center" wrapText="1"/>
    </xf>
    <xf numFmtId="42" fontId="10" fillId="7" borderId="10" xfId="24" applyNumberFormat="1" applyFont="1" applyFill="1" applyBorder="1" applyAlignment="1" applyProtection="1">
      <alignment horizontal="right" vertical="top" wrapText="1"/>
      <protection locked="0"/>
    </xf>
    <xf numFmtId="43" fontId="1" fillId="3" borderId="1" xfId="58" applyFont="1" applyFill="1" applyBorder="1" applyAlignment="1">
      <alignment vertical="top"/>
    </xf>
    <xf numFmtId="43" fontId="14" fillId="0" borderId="0" xfId="58" applyFont="1" applyFill="1" applyBorder="1" applyAlignment="1"/>
    <xf numFmtId="0" fontId="14" fillId="0" borderId="0" xfId="2" applyFont="1"/>
    <xf numFmtId="43" fontId="13" fillId="0" borderId="0" xfId="3" applyFont="1" applyFill="1" applyAlignment="1"/>
    <xf numFmtId="43" fontId="1" fillId="0" borderId="0" xfId="14" applyFont="1" applyAlignment="1"/>
    <xf numFmtId="164" fontId="13" fillId="0" borderId="0" xfId="3" applyNumberFormat="1" applyFont="1" applyFill="1" applyAlignment="1"/>
    <xf numFmtId="0" fontId="12" fillId="0" borderId="0" xfId="3" applyNumberFormat="1" applyFont="1" applyFill="1" applyAlignment="1"/>
    <xf numFmtId="0" fontId="1" fillId="0" borderId="0" xfId="24" applyFont="1"/>
    <xf numFmtId="0" fontId="13" fillId="0" borderId="0" xfId="2" applyFont="1"/>
    <xf numFmtId="0" fontId="1" fillId="0" borderId="0" xfId="0" applyFont="1"/>
    <xf numFmtId="43" fontId="14" fillId="0" borderId="0" xfId="58" applyFont="1" applyFill="1" applyAlignment="1"/>
    <xf numFmtId="0" fontId="14" fillId="0" borderId="0" xfId="25" applyFont="1"/>
    <xf numFmtId="43" fontId="1" fillId="3" borderId="2" xfId="58" applyFont="1" applyFill="1" applyBorder="1" applyAlignment="1">
      <alignment vertical="top"/>
    </xf>
    <xf numFmtId="164" fontId="14" fillId="0" borderId="0" xfId="3" applyNumberFormat="1" applyFont="1" applyFill="1" applyBorder="1" applyAlignment="1"/>
    <xf numFmtId="43" fontId="1" fillId="3" borderId="3" xfId="58" applyFont="1" applyFill="1" applyBorder="1" applyAlignment="1">
      <alignment vertical="top"/>
    </xf>
    <xf numFmtId="42" fontId="15" fillId="8" borderId="10" xfId="24" applyNumberFormat="1" applyFont="1" applyFill="1" applyBorder="1" applyAlignment="1">
      <alignment vertical="top" wrapText="1"/>
    </xf>
    <xf numFmtId="42" fontId="10" fillId="10" borderId="10" xfId="24" applyNumberFormat="1" applyFont="1" applyFill="1" applyBorder="1" applyAlignment="1">
      <alignment horizontal="right" vertical="top" wrapText="1"/>
    </xf>
    <xf numFmtId="42" fontId="10" fillId="6" borderId="10" xfId="24" applyNumberFormat="1" applyFont="1" applyFill="1" applyBorder="1" applyAlignment="1">
      <alignment horizontal="right" vertical="top" wrapText="1"/>
    </xf>
    <xf numFmtId="167" fontId="10" fillId="6" borderId="10" xfId="24" applyNumberFormat="1" applyFont="1" applyFill="1" applyBorder="1" applyAlignment="1">
      <alignment horizontal="right" vertical="top" wrapText="1"/>
    </xf>
    <xf numFmtId="42" fontId="15" fillId="10" borderId="10" xfId="24" applyNumberFormat="1" applyFont="1" applyFill="1" applyBorder="1" applyAlignment="1">
      <alignment vertical="top" wrapText="1"/>
    </xf>
    <xf numFmtId="42" fontId="15" fillId="8" borderId="10" xfId="24" applyNumberFormat="1" applyFont="1" applyFill="1" applyBorder="1" applyAlignment="1">
      <alignment vertical="top"/>
    </xf>
    <xf numFmtId="6" fontId="13" fillId="10" borderId="0" xfId="2" applyNumberFormat="1" applyFont="1" applyFill="1"/>
    <xf numFmtId="6" fontId="14" fillId="10" borderId="0" xfId="2" applyNumberFormat="1" applyFont="1" applyFill="1"/>
    <xf numFmtId="42" fontId="15" fillId="10" borderId="10" xfId="24" applyNumberFormat="1" applyFont="1" applyFill="1" applyBorder="1" applyAlignment="1">
      <alignment vertical="top"/>
    </xf>
    <xf numFmtId="43" fontId="16" fillId="0" borderId="0" xfId="2" applyNumberFormat="1" applyFont="1" applyAlignment="1">
      <alignment horizontal="center"/>
    </xf>
    <xf numFmtId="0" fontId="17" fillId="0" borderId="0" xfId="3" applyNumberFormat="1" applyFont="1" applyFill="1"/>
    <xf numFmtId="164" fontId="18" fillId="0" borderId="0" xfId="3" applyNumberFormat="1" applyFont="1" applyFill="1" applyAlignment="1">
      <alignment horizontal="center"/>
    </xf>
    <xf numFmtId="164" fontId="16" fillId="0" borderId="0" xfId="3" applyNumberFormat="1" applyFont="1" applyFill="1"/>
    <xf numFmtId="0" fontId="16" fillId="0" borderId="0" xfId="2" applyFont="1" applyAlignment="1">
      <alignment horizontal="center"/>
    </xf>
    <xf numFmtId="0" fontId="16" fillId="0" borderId="0" xfId="2" applyFont="1"/>
    <xf numFmtId="0" fontId="18" fillId="0" borderId="0" xfId="2" applyFont="1"/>
    <xf numFmtId="0" fontId="18" fillId="0" borderId="0" xfId="2" applyFont="1" applyAlignment="1">
      <alignment horizontal="center"/>
    </xf>
    <xf numFmtId="43" fontId="16" fillId="0" borderId="0" xfId="3" applyFont="1" applyFill="1"/>
    <xf numFmtId="0" fontId="18" fillId="0" borderId="0" xfId="2" applyFont="1" applyAlignment="1">
      <alignment horizontal="right"/>
    </xf>
    <xf numFmtId="0" fontId="8" fillId="0" borderId="0" xfId="1" applyFont="1"/>
    <xf numFmtId="0" fontId="18" fillId="0" borderId="0" xfId="2" applyFont="1" applyAlignment="1">
      <alignment horizontal="left"/>
    </xf>
    <xf numFmtId="43" fontId="8" fillId="0" borderId="0" xfId="14" applyFont="1" applyAlignment="1">
      <alignment horizontal="center"/>
    </xf>
    <xf numFmtId="40" fontId="16" fillId="0" borderId="0" xfId="52" applyNumberFormat="1" applyFont="1" applyFill="1"/>
    <xf numFmtId="40" fontId="18" fillId="0" borderId="0" xfId="52" applyNumberFormat="1" applyFont="1" applyFill="1" applyBorder="1"/>
    <xf numFmtId="40" fontId="16" fillId="0" borderId="0" xfId="52" applyNumberFormat="1" applyFont="1" applyFill="1" applyBorder="1"/>
    <xf numFmtId="40" fontId="18" fillId="0" borderId="0" xfId="52" applyNumberFormat="1" applyFont="1" applyFill="1"/>
    <xf numFmtId="40" fontId="8" fillId="0" borderId="0" xfId="1" applyNumberFormat="1" applyFont="1"/>
    <xf numFmtId="40" fontId="16" fillId="0" borderId="0" xfId="3" applyNumberFormat="1" applyFont="1" applyFill="1" applyBorder="1"/>
    <xf numFmtId="40" fontId="16" fillId="0" borderId="0" xfId="3" applyNumberFormat="1" applyFont="1" applyFill="1"/>
    <xf numFmtId="40" fontId="19" fillId="0" borderId="0" xfId="3" applyNumberFormat="1" applyFont="1" applyFill="1" applyBorder="1"/>
    <xf numFmtId="40" fontId="16" fillId="0" borderId="0" xfId="2" applyNumberFormat="1" applyFont="1"/>
    <xf numFmtId="40" fontId="18" fillId="0" borderId="0" xfId="3" applyNumberFormat="1" applyFont="1" applyFill="1"/>
    <xf numFmtId="42" fontId="15" fillId="10" borderId="10" xfId="24" applyNumberFormat="1" applyFont="1" applyFill="1" applyBorder="1" applyAlignment="1">
      <alignment horizontal="right" vertical="top" wrapText="1"/>
    </xf>
    <xf numFmtId="42" fontId="15" fillId="10" borderId="10" xfId="24" applyNumberFormat="1" applyFont="1" applyFill="1" applyBorder="1" applyAlignment="1">
      <alignment horizontal="center" vertical="top" wrapText="1"/>
    </xf>
    <xf numFmtId="42" fontId="15" fillId="6" borderId="10" xfId="24" applyNumberFormat="1" applyFont="1" applyFill="1" applyBorder="1" applyAlignment="1">
      <alignment horizontal="right" vertical="top" wrapText="1"/>
    </xf>
    <xf numFmtId="42" fontId="10" fillId="2" borderId="10" xfId="24" applyNumberFormat="1" applyFont="1" applyFill="1" applyBorder="1" applyAlignment="1" applyProtection="1">
      <alignment horizontal="right" vertical="top" wrapText="1"/>
      <protection locked="0"/>
    </xf>
    <xf numFmtId="0" fontId="11" fillId="3" borderId="0" xfId="24" applyFont="1" applyFill="1" applyAlignment="1">
      <alignment horizontal="center"/>
    </xf>
    <xf numFmtId="0" fontId="15" fillId="8" borderId="11" xfId="24" applyFont="1" applyFill="1" applyBorder="1" applyAlignment="1">
      <alignment horizontal="left" vertical="top" wrapText="1"/>
    </xf>
    <xf numFmtId="0" fontId="11" fillId="3" borderId="0" xfId="24" applyFont="1" applyFill="1"/>
    <xf numFmtId="0" fontId="9" fillId="4" borderId="9" xfId="24" applyFont="1" applyFill="1" applyBorder="1" applyAlignment="1">
      <alignment horizontal="center" vertical="center" wrapText="1"/>
    </xf>
    <xf numFmtId="44" fontId="10" fillId="7" borderId="10" xfId="24" applyNumberFormat="1" applyFont="1" applyFill="1" applyBorder="1" applyAlignment="1" applyProtection="1">
      <alignment horizontal="right" vertical="top" wrapText="1"/>
      <protection locked="0"/>
    </xf>
    <xf numFmtId="44" fontId="10" fillId="8" borderId="10" xfId="24" applyNumberFormat="1" applyFont="1" applyFill="1" applyBorder="1" applyAlignment="1">
      <alignment horizontal="right" vertical="top" wrapText="1"/>
    </xf>
    <xf numFmtId="44" fontId="8" fillId="7" borderId="0" xfId="24" applyNumberFormat="1" applyFont="1" applyFill="1" applyProtection="1">
      <protection locked="0"/>
    </xf>
    <xf numFmtId="44" fontId="10" fillId="7" borderId="10" xfId="24" applyNumberFormat="1" applyFont="1" applyFill="1" applyBorder="1" applyAlignment="1" applyProtection="1">
      <alignment horizontal="center" vertical="top" wrapText="1"/>
      <protection locked="0"/>
    </xf>
    <xf numFmtId="44" fontId="11" fillId="8" borderId="0" xfId="19" applyFont="1" applyFill="1"/>
    <xf numFmtId="166" fontId="11" fillId="8" borderId="0" xfId="19" applyNumberFormat="1" applyFont="1" applyFill="1" applyAlignment="1">
      <alignment horizontal="center"/>
    </xf>
    <xf numFmtId="9" fontId="8" fillId="0" borderId="0" xfId="0" applyNumberFormat="1" applyFont="1"/>
    <xf numFmtId="10" fontId="8" fillId="0" borderId="0" xfId="0" applyNumberFormat="1" applyFont="1"/>
    <xf numFmtId="0" fontId="11" fillId="0" borderId="0" xfId="0" applyFont="1"/>
    <xf numFmtId="10" fontId="15" fillId="6" borderId="10" xfId="24" applyNumberFormat="1" applyFont="1" applyFill="1" applyBorder="1" applyAlignment="1">
      <alignment horizontal="right" vertical="top" wrapText="1"/>
    </xf>
    <xf numFmtId="42" fontId="8" fillId="0" borderId="0" xfId="0" applyNumberFormat="1" applyFont="1"/>
    <xf numFmtId="165" fontId="8" fillId="0" borderId="0" xfId="0" applyNumberFormat="1" applyFont="1"/>
    <xf numFmtId="6" fontId="15" fillId="10" borderId="10" xfId="24" applyNumberFormat="1" applyFont="1" applyFill="1" applyBorder="1" applyAlignment="1">
      <alignment horizontal="right" vertical="top" wrapText="1"/>
    </xf>
    <xf numFmtId="42" fontId="15" fillId="10" borderId="12" xfId="24" applyNumberFormat="1" applyFont="1" applyFill="1" applyBorder="1" applyAlignment="1">
      <alignment horizontal="center" vertical="top"/>
    </xf>
    <xf numFmtId="42" fontId="15" fillId="10" borderId="0" xfId="24" applyNumberFormat="1" applyFont="1" applyFill="1" applyAlignment="1">
      <alignment horizontal="center" vertical="top"/>
    </xf>
    <xf numFmtId="42" fontId="15" fillId="8" borderId="12" xfId="24" applyNumberFormat="1" applyFont="1" applyFill="1" applyBorder="1" applyAlignment="1">
      <alignment vertical="top"/>
    </xf>
    <xf numFmtId="42" fontId="15" fillId="8" borderId="0" xfId="24" applyNumberFormat="1" applyFont="1" applyFill="1" applyAlignment="1">
      <alignment vertical="top"/>
    </xf>
    <xf numFmtId="0" fontId="9" fillId="9" borderId="12" xfId="24" applyFont="1" applyFill="1" applyBorder="1" applyAlignment="1">
      <alignment horizontal="center" vertical="center"/>
    </xf>
    <xf numFmtId="0" fontId="9" fillId="9" borderId="0" xfId="24" applyFont="1" applyFill="1" applyAlignment="1">
      <alignment horizontal="center" vertical="center"/>
    </xf>
    <xf numFmtId="0" fontId="9" fillId="4" borderId="4" xfId="24" applyFont="1" applyFill="1" applyBorder="1" applyAlignment="1">
      <alignment horizontal="center" vertical="center" wrapText="1"/>
    </xf>
    <xf numFmtId="0" fontId="9" fillId="4" borderId="8" xfId="24" applyFont="1" applyFill="1" applyBorder="1" applyAlignment="1">
      <alignment horizontal="center" vertical="center" wrapText="1"/>
    </xf>
    <xf numFmtId="0" fontId="9" fillId="4" borderId="5" xfId="24" applyFont="1" applyFill="1" applyBorder="1" applyAlignment="1">
      <alignment horizontal="center" vertical="center" wrapText="1"/>
    </xf>
    <xf numFmtId="0" fontId="9" fillId="4" borderId="7" xfId="24" applyFont="1" applyFill="1" applyBorder="1" applyAlignment="1">
      <alignment horizontal="center" vertical="center" wrapText="1"/>
    </xf>
    <xf numFmtId="0" fontId="9" fillId="4" borderId="6" xfId="24" applyFont="1" applyFill="1" applyBorder="1" applyAlignment="1">
      <alignment horizontal="center" vertical="center" wrapText="1"/>
    </xf>
    <xf numFmtId="0" fontId="9" fillId="9" borderId="4" xfId="24" applyFont="1" applyFill="1" applyBorder="1" applyAlignment="1">
      <alignment horizontal="center" vertical="center" wrapText="1"/>
    </xf>
    <xf numFmtId="0" fontId="9" fillId="9" borderId="8" xfId="24" applyFont="1" applyFill="1" applyBorder="1" applyAlignment="1">
      <alignment horizontal="center" vertical="center" wrapText="1"/>
    </xf>
    <xf numFmtId="0" fontId="9" fillId="9" borderId="5" xfId="24" applyFont="1" applyFill="1" applyBorder="1" applyAlignment="1">
      <alignment horizontal="center" vertical="center" wrapText="1"/>
    </xf>
    <xf numFmtId="0" fontId="9" fillId="9" borderId="7" xfId="24" applyFont="1" applyFill="1" applyBorder="1" applyAlignment="1">
      <alignment horizontal="center" vertical="center" wrapText="1"/>
    </xf>
    <xf numFmtId="0" fontId="9" fillId="9" borderId="6" xfId="24" applyFont="1" applyFill="1" applyBorder="1" applyAlignment="1">
      <alignment horizontal="center" vertical="center" wrapText="1"/>
    </xf>
  </cellXfs>
  <cellStyles count="59">
    <cellStyle name="Euro" xfId="5" xr:uid="{B441850A-DE65-441C-8A85-6B3E4BFC5116}"/>
    <cellStyle name="Millares 10" xfId="6" xr:uid="{5581906D-0FCC-4D91-8E58-7A47E23AFF38}"/>
    <cellStyle name="Millares 11" xfId="7" xr:uid="{CC28B283-B8F0-48D0-B459-4CA6A6A85B7A}"/>
    <cellStyle name="Millares 12" xfId="58" xr:uid="{E83787F7-3FEB-4287-9D79-EEC8B07FFC83}"/>
    <cellStyle name="Millares 13" xfId="52" xr:uid="{CD597775-BAE2-4B14-B506-A5167B5FE462}"/>
    <cellStyle name="Millares 2" xfId="3" xr:uid="{D6CFF5F4-1094-41BF-A12F-A93D54C8FDF5}"/>
    <cellStyle name="Millares 2 2" xfId="8" xr:uid="{A52FA8D9-6CAD-4659-B8A4-1BEC532B44D6}"/>
    <cellStyle name="Millares 3" xfId="9" xr:uid="{10676612-DB8F-4E8D-BFFF-FF8E259B4CB3}"/>
    <cellStyle name="Millares 3 2" xfId="10" xr:uid="{AEE3EC80-A5F1-4C2D-A90A-B9B416B67CCB}"/>
    <cellStyle name="Millares 3 3" xfId="11" xr:uid="{77C65E7F-BAEE-4B39-9F89-A08A77034F46}"/>
    <cellStyle name="Millares 4" xfId="12" xr:uid="{1D6C52BE-83C1-4B6F-90C4-11E73E767C7F}"/>
    <cellStyle name="Millares 5" xfId="13" xr:uid="{9010B043-FDD3-4DA8-87B4-BDCCDABD83EA}"/>
    <cellStyle name="Millares 6" xfId="14" xr:uid="{410BD166-FD21-462D-806E-B9C852CA3C37}"/>
    <cellStyle name="Millares 6 2" xfId="57" xr:uid="{972E614B-336D-4AEC-A3BC-0EC4E9890BA4}"/>
    <cellStyle name="Millares 7" xfId="15" xr:uid="{ED57253E-9D25-4E5C-A3CA-B82D12A9968C}"/>
    <cellStyle name="Millares 8" xfId="56" xr:uid="{D7A5C70F-1BC2-4F05-93B4-BC21A95D57F0}"/>
    <cellStyle name="Millares 9" xfId="16" xr:uid="{554370AD-8ED8-4198-882E-995DCC9F784F}"/>
    <cellStyle name="Moneda 2" xfId="17" xr:uid="{977E565E-3D20-4072-80F2-D8769E176231}"/>
    <cellStyle name="Moneda 3" xfId="18" xr:uid="{F752CFFC-2AB9-4AE1-A611-D6D54DC8F89D}"/>
    <cellStyle name="Moneda 4" xfId="19" xr:uid="{59913032-978C-458B-902D-8EC51E58EB6D}"/>
    <cellStyle name="Moneda 5" xfId="55" xr:uid="{FF7648D2-6E65-493A-992C-682209D66162}"/>
    <cellStyle name="Moneda 6" xfId="53" xr:uid="{89771455-5548-4075-9B64-63682D4B7465}"/>
    <cellStyle name="Normal" xfId="0" builtinId="0"/>
    <cellStyle name="Normal 10" xfId="20" xr:uid="{ECA61D59-C960-4AFE-AA81-28B2C9C017CD}"/>
    <cellStyle name="Normal 11" xfId="21" xr:uid="{DE5F94A5-02D0-4948-961D-A67EFD84C471}"/>
    <cellStyle name="Normal 12" xfId="22" xr:uid="{769B629F-AF81-4A3F-83A8-03D0772B4002}"/>
    <cellStyle name="Normal 13" xfId="23" xr:uid="{3E95379D-2675-4CF2-BBD2-687998FDA175}"/>
    <cellStyle name="Normal 14" xfId="24" xr:uid="{ED74E61A-551D-40AE-BAC5-B76F091C694C}"/>
    <cellStyle name="Normal 15" xfId="54" xr:uid="{C2BD8631-0D7B-42F3-92E2-EF1267E2639B}"/>
    <cellStyle name="Normal 16" xfId="1" xr:uid="{83379834-66E7-402D-A43A-2794D91F5F1E}"/>
    <cellStyle name="Normal 2" xfId="2" xr:uid="{B7443158-826F-47D2-9B68-A2558358FB55}"/>
    <cellStyle name="Normal 2 2" xfId="25" xr:uid="{BA86A3D6-7A68-489C-89E5-B09AAA9F1E91}"/>
    <cellStyle name="Normal 2 2 2" xfId="26" xr:uid="{A898FF70-9B4A-4674-BFAE-7F5B4AA1AC3C}"/>
    <cellStyle name="Normal 2 3" xfId="27" xr:uid="{567B637D-8D0D-4973-9F42-30F025F5F4F2}"/>
    <cellStyle name="Normal 2_ANUAL 2008 EBZ" xfId="28" xr:uid="{EBCD3F1A-B594-4F3D-8315-7B15D1EA0E68}"/>
    <cellStyle name="Normal 3" xfId="29" xr:uid="{4C03C409-79D8-4057-ADF4-9CD87C57E453}"/>
    <cellStyle name="Normal 3 2" xfId="30" xr:uid="{CE15D46B-D8F4-406D-A460-187D55B1B210}"/>
    <cellStyle name="Normal 3 3" xfId="31" xr:uid="{FFF48E1C-328F-4553-9F05-BE055D537317}"/>
    <cellStyle name="Normal 3_ANUAL 2008 EBZ" xfId="32" xr:uid="{238731D1-D626-4508-9031-ACA4DB43EF12}"/>
    <cellStyle name="Normal 4" xfId="33" xr:uid="{EFE2C650-FD8C-4274-B81A-0598AD3AC158}"/>
    <cellStyle name="Normal 4 2" xfId="34" xr:uid="{00893300-2869-4322-A097-E7D6D5C2EC30}"/>
    <cellStyle name="Normal 5" xfId="35" xr:uid="{73934DC7-A384-437B-8A63-5DE21DE2FAFE}"/>
    <cellStyle name="Normal 5 2" xfId="36" xr:uid="{231A6193-4F89-477B-937A-E80835DB79FE}"/>
    <cellStyle name="Normal 6" xfId="37" xr:uid="{21793BAD-F0FF-478A-88C5-66909D1396A6}"/>
    <cellStyle name="Normal 6 2" xfId="38" xr:uid="{A39D2E31-49D3-4B11-BAD7-E5FC82F5BED1}"/>
    <cellStyle name="Normal 7" xfId="39" xr:uid="{9F47EC09-C74B-421A-9D46-F70FDB17F249}"/>
    <cellStyle name="Normal 7 2" xfId="40" xr:uid="{4D378B6B-8A6A-4D86-BCE0-A211237E0840}"/>
    <cellStyle name="Normal 8" xfId="41" xr:uid="{4D9B813A-C41C-4AD9-95CF-3CB3D20929A8}"/>
    <cellStyle name="Normal 9" xfId="42" xr:uid="{4666D309-FA64-4D99-B246-CB7329E50A3E}"/>
    <cellStyle name="Porcentaje 2" xfId="4" xr:uid="{1CA0A387-24C5-42D9-A81E-6DD309FB2C18}"/>
    <cellStyle name="Porcentaje 3" xfId="43" xr:uid="{20870D35-7EE4-42AC-9D46-88D899CD2F8F}"/>
    <cellStyle name="Porcentaje 4" xfId="44" xr:uid="{B670E147-4365-451E-80E8-859D8B11472F}"/>
    <cellStyle name="Porcentual 2" xfId="45" xr:uid="{19059D63-035D-4533-ABA1-65F2E4B3D930}"/>
    <cellStyle name="Porcentual 2 2" xfId="46" xr:uid="{8C5BFD0E-A0E0-44E0-BA3E-4A224419CB4E}"/>
    <cellStyle name="Porcentual 3" xfId="47" xr:uid="{551EE8CF-481F-491B-BDE3-3E7A2C040491}"/>
    <cellStyle name="Saldos" xfId="48" xr:uid="{F2506D0B-79D4-4183-8DDB-FAE1371619B8}"/>
    <cellStyle name="Saldos 2" xfId="49" xr:uid="{4A2F651F-F6C3-4C12-84B8-7B09BCE524D2}"/>
    <cellStyle name="Saldos 3" xfId="50" xr:uid="{CE674738-F300-467D-AF20-604E063E26C6}"/>
    <cellStyle name="Saldos 4" xfId="51" xr:uid="{7EEA05D6-BF3C-4436-8525-03E1D3C894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362E8-E76F-4C93-BD90-0E1F155170F5}">
  <dimension ref="A1:AR30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3" sqref="B3"/>
    </sheetView>
  </sheetViews>
  <sheetFormatPr baseColWidth="10" defaultRowHeight="12.75" x14ac:dyDescent="0.2"/>
  <cols>
    <col min="1" max="1" width="4.7109375" style="6" bestFit="1" customWidth="1"/>
    <col min="2" max="2" width="47.28515625" style="6" bestFit="1" customWidth="1"/>
    <col min="3" max="14" width="11.42578125" style="6"/>
    <col min="15" max="15" width="3.7109375" style="6" customWidth="1"/>
    <col min="16" max="17" width="11.42578125" style="6"/>
    <col min="18" max="18" width="12.7109375" style="6" bestFit="1" customWidth="1"/>
    <col min="19" max="16384" width="11.42578125" style="6"/>
  </cols>
  <sheetData>
    <row r="1" spans="1:19" x14ac:dyDescent="0.2">
      <c r="A1" s="50"/>
      <c r="B1" s="51" t="s">
        <v>66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9" x14ac:dyDescent="0.2">
      <c r="A2" s="40"/>
      <c r="B2" s="46" t="s">
        <v>107</v>
      </c>
      <c r="C2" s="50"/>
      <c r="D2" s="41"/>
      <c r="E2" s="50"/>
      <c r="F2" s="42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9" ht="13.5" thickBot="1" x14ac:dyDescent="0.25">
      <c r="A3" s="50"/>
      <c r="B3" s="46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0"/>
      <c r="P3" s="43"/>
    </row>
    <row r="4" spans="1:19" ht="13.5" thickBot="1" x14ac:dyDescent="0.25">
      <c r="A4" s="50"/>
      <c r="B4" s="13" t="s">
        <v>12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44"/>
      <c r="P4" s="13" t="s">
        <v>83</v>
      </c>
    </row>
    <row r="5" spans="1:19" ht="13.5" thickBot="1" x14ac:dyDescent="0.25">
      <c r="A5" s="50"/>
      <c r="B5" s="31" t="s">
        <v>96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53"/>
      <c r="P5" s="31">
        <f>SUM(C5:N5)</f>
        <v>0</v>
      </c>
    </row>
    <row r="6" spans="1:19" ht="13.5" thickBot="1" x14ac:dyDescent="0.25">
      <c r="A6" s="50"/>
      <c r="B6" s="31" t="s">
        <v>84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53"/>
      <c r="P6" s="31">
        <f t="shared" ref="P6:P9" si="0">SUM(C6:N6)</f>
        <v>0</v>
      </c>
    </row>
    <row r="7" spans="1:19" ht="13.5" thickBot="1" x14ac:dyDescent="0.25">
      <c r="A7" s="50"/>
      <c r="B7" s="31" t="s">
        <v>98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53"/>
      <c r="P7" s="31">
        <f t="shared" si="0"/>
        <v>0</v>
      </c>
    </row>
    <row r="8" spans="1:19" ht="13.5" thickBot="1" x14ac:dyDescent="0.25">
      <c r="A8" s="50"/>
      <c r="B8" s="31" t="s">
        <v>85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53"/>
      <c r="P8" s="31">
        <f t="shared" si="0"/>
        <v>0</v>
      </c>
    </row>
    <row r="9" spans="1:19" ht="13.5" thickBot="1" x14ac:dyDescent="0.25">
      <c r="A9" s="50"/>
      <c r="B9" s="31" t="s">
        <v>97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53"/>
      <c r="P9" s="31">
        <f t="shared" si="0"/>
        <v>0</v>
      </c>
    </row>
    <row r="10" spans="1:19" ht="13.5" thickBot="1" x14ac:dyDescent="0.25">
      <c r="A10" s="50"/>
      <c r="B10" s="64" t="s">
        <v>86</v>
      </c>
      <c r="C10" s="32">
        <f>SUM(C5:C8)-C9</f>
        <v>0</v>
      </c>
      <c r="D10" s="32">
        <f t="shared" ref="D10:N10" si="1">SUM(D5:D8)-D9</f>
        <v>0</v>
      </c>
      <c r="E10" s="32">
        <f t="shared" si="1"/>
        <v>0</v>
      </c>
      <c r="F10" s="32">
        <f t="shared" si="1"/>
        <v>0</v>
      </c>
      <c r="G10" s="32">
        <f t="shared" si="1"/>
        <v>0</v>
      </c>
      <c r="H10" s="32">
        <f t="shared" si="1"/>
        <v>0</v>
      </c>
      <c r="I10" s="32">
        <f t="shared" si="1"/>
        <v>0</v>
      </c>
      <c r="J10" s="32">
        <f t="shared" si="1"/>
        <v>0</v>
      </c>
      <c r="K10" s="32">
        <f t="shared" si="1"/>
        <v>0</v>
      </c>
      <c r="L10" s="32">
        <f t="shared" si="1"/>
        <v>0</v>
      </c>
      <c r="M10" s="32">
        <f t="shared" si="1"/>
        <v>0</v>
      </c>
      <c r="N10" s="32">
        <f t="shared" si="1"/>
        <v>0</v>
      </c>
      <c r="O10" s="55"/>
      <c r="P10" s="32">
        <f>SUM(P5:P8)-P9</f>
        <v>0</v>
      </c>
    </row>
    <row r="11" spans="1:19" ht="13.5" thickBot="1" x14ac:dyDescent="0.25">
      <c r="A11" s="50"/>
      <c r="B11" s="50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5"/>
      <c r="P11" s="56"/>
    </row>
    <row r="12" spans="1:19" ht="13.5" thickBot="1" x14ac:dyDescent="0.25">
      <c r="A12" s="50"/>
      <c r="B12" s="13" t="s">
        <v>89</v>
      </c>
      <c r="C12" s="57"/>
      <c r="D12" s="57"/>
      <c r="E12" s="57"/>
      <c r="F12" s="57"/>
      <c r="G12" s="59"/>
      <c r="H12" s="59"/>
      <c r="I12" s="59"/>
      <c r="J12" s="59"/>
      <c r="K12" s="59"/>
      <c r="L12" s="59"/>
      <c r="M12" s="59"/>
      <c r="N12" s="59"/>
      <c r="O12" s="59"/>
      <c r="P12" s="53"/>
      <c r="R12" s="79" t="s">
        <v>102</v>
      </c>
    </row>
    <row r="13" spans="1:19" ht="13.5" thickBot="1" x14ac:dyDescent="0.25">
      <c r="A13" s="50"/>
      <c r="B13" s="31" t="s">
        <v>90</v>
      </c>
      <c r="C13" s="65">
        <f>C10</f>
        <v>0</v>
      </c>
      <c r="D13" s="65">
        <f t="shared" ref="D13:N13" si="2">D10</f>
        <v>0</v>
      </c>
      <c r="E13" s="65">
        <f t="shared" si="2"/>
        <v>0</v>
      </c>
      <c r="F13" s="65">
        <f t="shared" si="2"/>
        <v>0</v>
      </c>
      <c r="G13" s="65">
        <f t="shared" si="2"/>
        <v>0</v>
      </c>
      <c r="H13" s="65">
        <f t="shared" si="2"/>
        <v>0</v>
      </c>
      <c r="I13" s="65">
        <f t="shared" si="2"/>
        <v>0</v>
      </c>
      <c r="J13" s="65">
        <f t="shared" si="2"/>
        <v>0</v>
      </c>
      <c r="K13" s="65">
        <f t="shared" si="2"/>
        <v>0</v>
      </c>
      <c r="L13" s="65">
        <f t="shared" si="2"/>
        <v>0</v>
      </c>
      <c r="M13" s="65">
        <f t="shared" si="2"/>
        <v>0</v>
      </c>
      <c r="N13" s="65">
        <f t="shared" si="2"/>
        <v>0</v>
      </c>
      <c r="O13" s="59"/>
      <c r="P13" s="53"/>
      <c r="R13" s="79" t="s">
        <v>93</v>
      </c>
      <c r="S13" s="79" t="s">
        <v>92</v>
      </c>
    </row>
    <row r="14" spans="1:19" ht="13.5" thickBot="1" x14ac:dyDescent="0.25">
      <c r="A14" s="50"/>
      <c r="B14" s="31" t="s">
        <v>94</v>
      </c>
      <c r="C14" s="80">
        <f>IF(C13=0,0,_xlfn.XLOOKUP(C13,$R$14:$R$18,$S$14:$S$18,0,1,-1))</f>
        <v>0</v>
      </c>
      <c r="D14" s="80">
        <f t="shared" ref="D14:N14" si="3">IF(D13=0,0,_xlfn.XLOOKUP(D13,$R$14:$R$18,$S$14:$S$18,0,1,-1))</f>
        <v>0</v>
      </c>
      <c r="E14" s="80">
        <f t="shared" si="3"/>
        <v>0</v>
      </c>
      <c r="F14" s="80">
        <f t="shared" si="3"/>
        <v>0</v>
      </c>
      <c r="G14" s="80">
        <f t="shared" si="3"/>
        <v>0</v>
      </c>
      <c r="H14" s="80">
        <f t="shared" si="3"/>
        <v>0</v>
      </c>
      <c r="I14" s="80">
        <f t="shared" si="3"/>
        <v>0</v>
      </c>
      <c r="J14" s="80">
        <f t="shared" si="3"/>
        <v>0</v>
      </c>
      <c r="K14" s="80">
        <f t="shared" si="3"/>
        <v>0</v>
      </c>
      <c r="L14" s="80">
        <f t="shared" si="3"/>
        <v>0</v>
      </c>
      <c r="M14" s="80">
        <f t="shared" si="3"/>
        <v>0</v>
      </c>
      <c r="N14" s="80">
        <f t="shared" si="3"/>
        <v>0</v>
      </c>
      <c r="O14" s="59"/>
      <c r="P14" s="53"/>
      <c r="R14" s="82">
        <v>25000</v>
      </c>
      <c r="S14" s="77">
        <v>0.01</v>
      </c>
    </row>
    <row r="15" spans="1:19" ht="13.5" thickBot="1" x14ac:dyDescent="0.25">
      <c r="A15" s="44" t="s">
        <v>13</v>
      </c>
      <c r="B15" s="64" t="s">
        <v>95</v>
      </c>
      <c r="C15" s="32">
        <f>ROUND(C13*C14,0)</f>
        <v>0</v>
      </c>
      <c r="D15" s="32">
        <f t="shared" ref="D15:N15" si="4">ROUND(D13*D14,0)</f>
        <v>0</v>
      </c>
      <c r="E15" s="32">
        <f t="shared" si="4"/>
        <v>0</v>
      </c>
      <c r="F15" s="32">
        <f t="shared" si="4"/>
        <v>0</v>
      </c>
      <c r="G15" s="32">
        <f t="shared" si="4"/>
        <v>0</v>
      </c>
      <c r="H15" s="32">
        <f t="shared" si="4"/>
        <v>0</v>
      </c>
      <c r="I15" s="32">
        <f t="shared" si="4"/>
        <v>0</v>
      </c>
      <c r="J15" s="32">
        <f t="shared" si="4"/>
        <v>0</v>
      </c>
      <c r="K15" s="32">
        <f t="shared" si="4"/>
        <v>0</v>
      </c>
      <c r="L15" s="32">
        <f t="shared" si="4"/>
        <v>0</v>
      </c>
      <c r="M15" s="32">
        <f t="shared" si="4"/>
        <v>0</v>
      </c>
      <c r="N15" s="32">
        <f t="shared" si="4"/>
        <v>0</v>
      </c>
      <c r="O15" s="59"/>
      <c r="P15" s="32">
        <f>SUM(C15:N15)</f>
        <v>0</v>
      </c>
      <c r="R15" s="82">
        <v>50000</v>
      </c>
      <c r="S15" s="78">
        <v>1.0999999999999999E-2</v>
      </c>
    </row>
    <row r="16" spans="1:19" ht="13.5" thickBot="1" x14ac:dyDescent="0.25">
      <c r="A16" s="50"/>
      <c r="B16" s="50"/>
      <c r="C16" s="57"/>
      <c r="D16" s="57"/>
      <c r="E16" s="57"/>
      <c r="F16" s="57"/>
      <c r="G16" s="59"/>
      <c r="H16" s="59"/>
      <c r="I16" s="60"/>
      <c r="J16" s="60"/>
      <c r="K16" s="60"/>
      <c r="L16" s="60"/>
      <c r="M16" s="60"/>
      <c r="N16" s="60"/>
      <c r="O16" s="60"/>
      <c r="P16" s="61"/>
      <c r="R16" s="82">
        <v>83333.33</v>
      </c>
      <c r="S16" s="78">
        <v>1.4999999999999999E-2</v>
      </c>
    </row>
    <row r="17" spans="1:44" ht="13.5" thickBot="1" x14ac:dyDescent="0.25">
      <c r="A17" s="44" t="s">
        <v>14</v>
      </c>
      <c r="B17" s="31" t="s">
        <v>99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58"/>
      <c r="P17" s="31">
        <f>SUM(C17:N17)</f>
        <v>0</v>
      </c>
      <c r="R17" s="82">
        <v>208333.33</v>
      </c>
      <c r="S17" s="77">
        <v>0.02</v>
      </c>
    </row>
    <row r="18" spans="1:44" ht="13.5" thickBot="1" x14ac:dyDescent="0.25">
      <c r="A18" s="44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R18" s="82">
        <v>3500000</v>
      </c>
      <c r="S18" s="78">
        <v>2.5000000000000001E-2</v>
      </c>
    </row>
    <row r="19" spans="1:44" ht="13.5" thickBot="1" x14ac:dyDescent="0.25">
      <c r="A19" s="47" t="s">
        <v>13</v>
      </c>
      <c r="B19" s="64" t="s">
        <v>87</v>
      </c>
      <c r="C19" s="83">
        <f>C15-C17</f>
        <v>0</v>
      </c>
      <c r="D19" s="83">
        <f t="shared" ref="D19:N19" si="5">D15-D17</f>
        <v>0</v>
      </c>
      <c r="E19" s="83">
        <f t="shared" si="5"/>
        <v>0</v>
      </c>
      <c r="F19" s="83">
        <f t="shared" si="5"/>
        <v>0</v>
      </c>
      <c r="G19" s="83">
        <f t="shared" si="5"/>
        <v>0</v>
      </c>
      <c r="H19" s="83">
        <f t="shared" si="5"/>
        <v>0</v>
      </c>
      <c r="I19" s="83">
        <f t="shared" si="5"/>
        <v>0</v>
      </c>
      <c r="J19" s="83">
        <f t="shared" si="5"/>
        <v>0</v>
      </c>
      <c r="K19" s="83">
        <f t="shared" si="5"/>
        <v>0</v>
      </c>
      <c r="L19" s="83">
        <f t="shared" si="5"/>
        <v>0</v>
      </c>
      <c r="M19" s="83">
        <f t="shared" si="5"/>
        <v>0</v>
      </c>
      <c r="N19" s="83">
        <f t="shared" si="5"/>
        <v>0</v>
      </c>
      <c r="O19" s="62"/>
      <c r="P19" s="63">
        <f>SUMIFS(C19:N19,C19:N19,"&gt;0")</f>
        <v>0</v>
      </c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</row>
    <row r="20" spans="1:44" x14ac:dyDescent="0.2">
      <c r="A20" s="45"/>
      <c r="B20" s="50"/>
      <c r="C20" s="50"/>
      <c r="D20" s="50"/>
      <c r="E20" s="50"/>
      <c r="F20" s="49"/>
      <c r="G20" s="50"/>
      <c r="H20" s="45"/>
      <c r="I20" s="45"/>
      <c r="J20" s="50"/>
      <c r="K20" s="45"/>
      <c r="L20" s="50"/>
      <c r="M20" s="50"/>
      <c r="N20" s="50"/>
      <c r="O20" s="50"/>
      <c r="P20" s="50"/>
    </row>
    <row r="21" spans="1:44" x14ac:dyDescent="0.2">
      <c r="A21" s="45"/>
      <c r="B21" s="50"/>
      <c r="C21" s="48"/>
      <c r="D21" s="50"/>
      <c r="E21" s="50"/>
      <c r="F21" s="50"/>
      <c r="G21" s="50"/>
      <c r="H21" s="45"/>
      <c r="I21" s="45"/>
      <c r="J21" s="50"/>
      <c r="K21" s="45"/>
      <c r="L21" s="50"/>
      <c r="M21" s="50"/>
      <c r="N21" s="50"/>
      <c r="O21" s="50"/>
      <c r="P21" s="50"/>
    </row>
    <row r="24" spans="1:44" x14ac:dyDescent="0.2">
      <c r="E24" s="88" t="s">
        <v>100</v>
      </c>
      <c r="F24" s="89"/>
      <c r="G24" s="89"/>
      <c r="H24" s="89"/>
      <c r="R24" s="79" t="s">
        <v>103</v>
      </c>
    </row>
    <row r="25" spans="1:44" ht="13.5" thickBot="1" x14ac:dyDescent="0.25">
      <c r="E25" s="86" t="s">
        <v>101</v>
      </c>
      <c r="F25" s="87"/>
      <c r="G25" s="87"/>
      <c r="H25" s="81">
        <f>P10</f>
        <v>0</v>
      </c>
      <c r="R25" s="79" t="s">
        <v>93</v>
      </c>
      <c r="S25" s="79" t="s">
        <v>92</v>
      </c>
    </row>
    <row r="26" spans="1:44" ht="13.5" thickBot="1" x14ac:dyDescent="0.25">
      <c r="E26" s="86" t="s">
        <v>91</v>
      </c>
      <c r="F26" s="87"/>
      <c r="G26" s="87"/>
      <c r="H26" s="80">
        <f>IF(H25=0,0,_xlfn.XLOOKUP(H25,$R$26:$R$30,$S$26:$S$30,0,1,-1))</f>
        <v>0</v>
      </c>
      <c r="R26" s="82">
        <v>300000</v>
      </c>
      <c r="S26" s="77">
        <v>0.01</v>
      </c>
    </row>
    <row r="27" spans="1:44" ht="13.5" thickBot="1" x14ac:dyDescent="0.25">
      <c r="E27" s="84" t="s">
        <v>95</v>
      </c>
      <c r="F27" s="85"/>
      <c r="G27" s="85"/>
      <c r="H27" s="32">
        <f>ROUND(H25*H26,0)</f>
        <v>0</v>
      </c>
      <c r="R27" s="82">
        <v>600000</v>
      </c>
      <c r="S27" s="78">
        <v>1.0999999999999999E-2</v>
      </c>
    </row>
    <row r="28" spans="1:44" ht="13.5" thickBot="1" x14ac:dyDescent="0.25">
      <c r="E28" s="86" t="s">
        <v>104</v>
      </c>
      <c r="F28" s="87"/>
      <c r="G28" s="87"/>
      <c r="H28" s="65">
        <f>P19</f>
        <v>0</v>
      </c>
      <c r="R28" s="82">
        <v>1000000</v>
      </c>
      <c r="S28" s="78">
        <v>1.4999999999999999E-2</v>
      </c>
    </row>
    <row r="29" spans="1:44" ht="13.5" thickBot="1" x14ac:dyDescent="0.25">
      <c r="E29" s="86" t="s">
        <v>105</v>
      </c>
      <c r="F29" s="87"/>
      <c r="G29" s="87"/>
      <c r="H29" s="65">
        <f>P17</f>
        <v>0</v>
      </c>
      <c r="R29" s="82">
        <v>2500000</v>
      </c>
      <c r="S29" s="77">
        <v>0.02</v>
      </c>
    </row>
    <row r="30" spans="1:44" ht="13.5" thickBot="1" x14ac:dyDescent="0.25">
      <c r="E30" s="84" t="s">
        <v>106</v>
      </c>
      <c r="F30" s="85"/>
      <c r="G30" s="85"/>
      <c r="H30" s="32">
        <f>H27-H28-H29</f>
        <v>0</v>
      </c>
      <c r="R30" s="82">
        <v>3500000</v>
      </c>
      <c r="S30" s="78">
        <v>2.5000000000000001E-2</v>
      </c>
    </row>
  </sheetData>
  <mergeCells count="7">
    <mergeCell ref="E24:H24"/>
    <mergeCell ref="E26:G26"/>
    <mergeCell ref="E27:G27"/>
    <mergeCell ref="E28:G28"/>
    <mergeCell ref="E29:G29"/>
    <mergeCell ref="E30:G30"/>
    <mergeCell ref="E25:G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26B0E-4766-4F08-AA8D-6165B0020462}">
  <dimension ref="A1:AR50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2.75" x14ac:dyDescent="0.2"/>
  <cols>
    <col min="1" max="1" width="34.85546875" style="25" bestFit="1" customWidth="1"/>
    <col min="2" max="16384" width="11.42578125" style="25"/>
  </cols>
  <sheetData>
    <row r="1" spans="1:14" x14ac:dyDescent="0.2">
      <c r="A1" s="24" t="s">
        <v>66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">
      <c r="A2" s="24" t="s">
        <v>67</v>
      </c>
      <c r="B2" s="23"/>
      <c r="C2" s="22"/>
      <c r="D2" s="23"/>
      <c r="E2" s="21"/>
      <c r="F2" s="23"/>
      <c r="G2" s="23"/>
      <c r="H2" s="23"/>
      <c r="I2" s="23"/>
      <c r="J2" s="23"/>
      <c r="K2" s="23"/>
      <c r="L2" s="23"/>
      <c r="M2" s="23"/>
      <c r="N2" s="23"/>
    </row>
    <row r="3" spans="1:14" ht="13.5" thickBot="1" x14ac:dyDescent="0.25">
      <c r="A3" s="24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3"/>
    </row>
    <row r="4" spans="1:14" ht="13.5" thickBot="1" x14ac:dyDescent="0.25">
      <c r="A4" s="24" t="s">
        <v>29</v>
      </c>
      <c r="B4" s="13" t="s">
        <v>0</v>
      </c>
      <c r="C4" s="13" t="s">
        <v>1</v>
      </c>
      <c r="D4" s="13" t="s">
        <v>2</v>
      </c>
      <c r="E4" s="13" t="s">
        <v>3</v>
      </c>
      <c r="F4" s="13" t="s">
        <v>4</v>
      </c>
      <c r="G4" s="13" t="s">
        <v>5</v>
      </c>
      <c r="H4" s="13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11</v>
      </c>
      <c r="N4" s="18"/>
    </row>
    <row r="5" spans="1:14" ht="13.5" thickBot="1" x14ac:dyDescent="0.25">
      <c r="A5" s="31" t="s">
        <v>55</v>
      </c>
      <c r="B5" s="15">
        <v>500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8"/>
    </row>
    <row r="6" spans="1:14" ht="13.5" thickBot="1" x14ac:dyDescent="0.25">
      <c r="A6" s="31" t="s">
        <v>56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8"/>
    </row>
    <row r="7" spans="1:14" ht="13.5" thickBot="1" x14ac:dyDescent="0.25">
      <c r="A7" s="31" t="s">
        <v>57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8"/>
    </row>
    <row r="8" spans="1:14" ht="13.5" thickBot="1" x14ac:dyDescent="0.25">
      <c r="A8" s="31" t="s">
        <v>54</v>
      </c>
      <c r="B8" s="15">
        <v>50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8"/>
    </row>
    <row r="9" spans="1:14" ht="13.5" thickBot="1" x14ac:dyDescent="0.25">
      <c r="A9" s="35" t="s">
        <v>59</v>
      </c>
      <c r="B9" s="32">
        <f>SUM(B5:B8)</f>
        <v>550</v>
      </c>
      <c r="C9" s="32">
        <f t="shared" ref="C9:M9" si="0">SUM(C5:C8)</f>
        <v>0</v>
      </c>
      <c r="D9" s="32">
        <f t="shared" si="0"/>
        <v>0</v>
      </c>
      <c r="E9" s="32">
        <f t="shared" si="0"/>
        <v>0</v>
      </c>
      <c r="F9" s="32">
        <f t="shared" si="0"/>
        <v>0</v>
      </c>
      <c r="G9" s="32">
        <f t="shared" si="0"/>
        <v>0</v>
      </c>
      <c r="H9" s="32">
        <f t="shared" si="0"/>
        <v>0</v>
      </c>
      <c r="I9" s="32">
        <f t="shared" si="0"/>
        <v>0</v>
      </c>
      <c r="J9" s="32">
        <f t="shared" si="0"/>
        <v>0</v>
      </c>
      <c r="K9" s="32">
        <f t="shared" si="0"/>
        <v>0</v>
      </c>
      <c r="L9" s="32">
        <f t="shared" si="0"/>
        <v>0</v>
      </c>
      <c r="M9" s="32">
        <f t="shared" si="0"/>
        <v>0</v>
      </c>
      <c r="N9" s="18"/>
    </row>
    <row r="10" spans="1:14" ht="13.5" thickBot="1" x14ac:dyDescent="0.25">
      <c r="A10" s="24"/>
      <c r="B10" s="21"/>
      <c r="C10" s="21"/>
      <c r="D10" s="21"/>
      <c r="E10" s="21"/>
      <c r="F10" s="24"/>
      <c r="G10" s="19"/>
      <c r="H10" s="19"/>
      <c r="I10" s="24"/>
      <c r="J10" s="19"/>
      <c r="K10" s="24"/>
      <c r="L10" s="24"/>
      <c r="M10" s="24"/>
      <c r="N10" s="18"/>
    </row>
    <row r="11" spans="1:14" ht="13.5" thickBot="1" x14ac:dyDescent="0.25">
      <c r="A11" s="31" t="s">
        <v>68</v>
      </c>
      <c r="B11" s="33">
        <f>ROUND(B5*0.16,0)</f>
        <v>80</v>
      </c>
      <c r="C11" s="33">
        <f t="shared" ref="C11:M11" si="1">ROUND(C5*0.16,0)</f>
        <v>0</v>
      </c>
      <c r="D11" s="33">
        <f t="shared" si="1"/>
        <v>0</v>
      </c>
      <c r="E11" s="33">
        <f t="shared" si="1"/>
        <v>0</v>
      </c>
      <c r="F11" s="33">
        <f t="shared" si="1"/>
        <v>0</v>
      </c>
      <c r="G11" s="33">
        <f t="shared" si="1"/>
        <v>0</v>
      </c>
      <c r="H11" s="33">
        <f t="shared" si="1"/>
        <v>0</v>
      </c>
      <c r="I11" s="33">
        <f t="shared" si="1"/>
        <v>0</v>
      </c>
      <c r="J11" s="33">
        <f t="shared" si="1"/>
        <v>0</v>
      </c>
      <c r="K11" s="33">
        <f t="shared" si="1"/>
        <v>0</v>
      </c>
      <c r="L11" s="33">
        <f t="shared" si="1"/>
        <v>0</v>
      </c>
      <c r="M11" s="33">
        <f t="shared" si="1"/>
        <v>0</v>
      </c>
      <c r="N11" s="18"/>
    </row>
    <row r="12" spans="1:14" ht="13.5" thickBot="1" x14ac:dyDescent="0.25">
      <c r="A12" s="31" t="s">
        <v>69</v>
      </c>
      <c r="B12" s="33">
        <f>ROUND(B6*0.08,0)</f>
        <v>0</v>
      </c>
      <c r="C12" s="33">
        <f t="shared" ref="C12:M12" si="2">ROUND(C6*0.08,0)</f>
        <v>0</v>
      </c>
      <c r="D12" s="33">
        <f t="shared" si="2"/>
        <v>0</v>
      </c>
      <c r="E12" s="33">
        <f t="shared" si="2"/>
        <v>0</v>
      </c>
      <c r="F12" s="33">
        <f t="shared" si="2"/>
        <v>0</v>
      </c>
      <c r="G12" s="33">
        <f t="shared" si="2"/>
        <v>0</v>
      </c>
      <c r="H12" s="33">
        <f t="shared" si="2"/>
        <v>0</v>
      </c>
      <c r="I12" s="33">
        <f t="shared" si="2"/>
        <v>0</v>
      </c>
      <c r="J12" s="33">
        <f t="shared" si="2"/>
        <v>0</v>
      </c>
      <c r="K12" s="33">
        <f t="shared" si="2"/>
        <v>0</v>
      </c>
      <c r="L12" s="33">
        <f t="shared" si="2"/>
        <v>0</v>
      </c>
      <c r="M12" s="33">
        <f t="shared" si="2"/>
        <v>0</v>
      </c>
      <c r="N12" s="18"/>
    </row>
    <row r="13" spans="1:14" ht="13.5" thickBot="1" x14ac:dyDescent="0.25">
      <c r="A13" s="35" t="s">
        <v>58</v>
      </c>
      <c r="B13" s="32">
        <f>SUM(B11:B12)</f>
        <v>80</v>
      </c>
      <c r="C13" s="32">
        <f t="shared" ref="C13:M13" si="3">SUM(C11:C12)</f>
        <v>0</v>
      </c>
      <c r="D13" s="32">
        <f t="shared" si="3"/>
        <v>0</v>
      </c>
      <c r="E13" s="32">
        <f t="shared" si="3"/>
        <v>0</v>
      </c>
      <c r="F13" s="32">
        <f t="shared" si="3"/>
        <v>0</v>
      </c>
      <c r="G13" s="32">
        <f t="shared" si="3"/>
        <v>0</v>
      </c>
      <c r="H13" s="32">
        <f t="shared" si="3"/>
        <v>0</v>
      </c>
      <c r="I13" s="32">
        <f t="shared" si="3"/>
        <v>0</v>
      </c>
      <c r="J13" s="32">
        <f t="shared" si="3"/>
        <v>0</v>
      </c>
      <c r="K13" s="32">
        <f t="shared" si="3"/>
        <v>0</v>
      </c>
      <c r="L13" s="32">
        <f t="shared" si="3"/>
        <v>0</v>
      </c>
      <c r="M13" s="32">
        <f t="shared" si="3"/>
        <v>0</v>
      </c>
      <c r="N13" s="18"/>
    </row>
    <row r="14" spans="1:14" ht="13.5" thickBo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18"/>
    </row>
    <row r="15" spans="1:14" ht="13.5" thickBot="1" x14ac:dyDescent="0.25">
      <c r="A15" s="31" t="s">
        <v>61</v>
      </c>
      <c r="B15" s="15">
        <v>200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8"/>
    </row>
    <row r="16" spans="1:14" ht="13.5" thickBot="1" x14ac:dyDescent="0.25">
      <c r="A16" s="31" t="s">
        <v>62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8"/>
    </row>
    <row r="17" spans="1:14" ht="13.5" thickBot="1" x14ac:dyDescent="0.25">
      <c r="A17" s="31" t="s">
        <v>63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8"/>
    </row>
    <row r="18" spans="1:14" ht="13.5" thickBot="1" x14ac:dyDescent="0.25">
      <c r="A18" s="31" t="s">
        <v>64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8"/>
    </row>
    <row r="19" spans="1:14" ht="13.5" thickBot="1" x14ac:dyDescent="0.25">
      <c r="A19" s="35" t="s">
        <v>65</v>
      </c>
      <c r="B19" s="32">
        <f>SUM(B15:B18)</f>
        <v>200</v>
      </c>
      <c r="C19" s="32">
        <f t="shared" ref="C19:M19" si="4">SUM(C15:C18)</f>
        <v>0</v>
      </c>
      <c r="D19" s="32">
        <f t="shared" si="4"/>
        <v>0</v>
      </c>
      <c r="E19" s="32">
        <f t="shared" si="4"/>
        <v>0</v>
      </c>
      <c r="F19" s="32">
        <f t="shared" si="4"/>
        <v>0</v>
      </c>
      <c r="G19" s="32">
        <f t="shared" si="4"/>
        <v>0</v>
      </c>
      <c r="H19" s="32">
        <f t="shared" si="4"/>
        <v>0</v>
      </c>
      <c r="I19" s="32">
        <f t="shared" si="4"/>
        <v>0</v>
      </c>
      <c r="J19" s="32">
        <f t="shared" si="4"/>
        <v>0</v>
      </c>
      <c r="K19" s="32">
        <f t="shared" si="4"/>
        <v>0</v>
      </c>
      <c r="L19" s="32">
        <f t="shared" si="4"/>
        <v>0</v>
      </c>
      <c r="M19" s="32">
        <f t="shared" si="4"/>
        <v>0</v>
      </c>
      <c r="N19" s="18"/>
    </row>
    <row r="20" spans="1:14" ht="13.5" thickBot="1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3"/>
    </row>
    <row r="21" spans="1:14" ht="13.5" thickBot="1" x14ac:dyDescent="0.25">
      <c r="A21" s="31" t="s">
        <v>70</v>
      </c>
      <c r="B21" s="33">
        <f>ROUND(B15*0.16,0)</f>
        <v>32</v>
      </c>
      <c r="C21" s="33">
        <f t="shared" ref="C21:M21" si="5">ROUND(C15*0.16,0)</f>
        <v>0</v>
      </c>
      <c r="D21" s="33">
        <f t="shared" si="5"/>
        <v>0</v>
      </c>
      <c r="E21" s="33">
        <f t="shared" si="5"/>
        <v>0</v>
      </c>
      <c r="F21" s="33">
        <f t="shared" si="5"/>
        <v>0</v>
      </c>
      <c r="G21" s="33">
        <f t="shared" si="5"/>
        <v>0</v>
      </c>
      <c r="H21" s="33">
        <f t="shared" si="5"/>
        <v>0</v>
      </c>
      <c r="I21" s="33">
        <f t="shared" si="5"/>
        <v>0</v>
      </c>
      <c r="J21" s="33">
        <f t="shared" si="5"/>
        <v>0</v>
      </c>
      <c r="K21" s="33">
        <f t="shared" si="5"/>
        <v>0</v>
      </c>
      <c r="L21" s="33">
        <f t="shared" si="5"/>
        <v>0</v>
      </c>
      <c r="M21" s="33">
        <f t="shared" si="5"/>
        <v>0</v>
      </c>
      <c r="N21" s="26"/>
    </row>
    <row r="22" spans="1:14" ht="13.5" thickBot="1" x14ac:dyDescent="0.25">
      <c r="A22" s="31" t="s">
        <v>71</v>
      </c>
      <c r="B22" s="33">
        <f>ROUND(B16*0.08,0)</f>
        <v>0</v>
      </c>
      <c r="C22" s="33">
        <f t="shared" ref="C22:M22" si="6">ROUND(C16*0.08,0)</f>
        <v>0</v>
      </c>
      <c r="D22" s="33">
        <f t="shared" si="6"/>
        <v>0</v>
      </c>
      <c r="E22" s="33">
        <f t="shared" si="6"/>
        <v>0</v>
      </c>
      <c r="F22" s="33">
        <f t="shared" si="6"/>
        <v>0</v>
      </c>
      <c r="G22" s="33">
        <f t="shared" si="6"/>
        <v>0</v>
      </c>
      <c r="H22" s="33">
        <f t="shared" si="6"/>
        <v>0</v>
      </c>
      <c r="I22" s="33">
        <f t="shared" si="6"/>
        <v>0</v>
      </c>
      <c r="J22" s="33">
        <f t="shared" si="6"/>
        <v>0</v>
      </c>
      <c r="K22" s="33">
        <f t="shared" si="6"/>
        <v>0</v>
      </c>
      <c r="L22" s="33">
        <f t="shared" si="6"/>
        <v>0</v>
      </c>
      <c r="M22" s="33">
        <f t="shared" si="6"/>
        <v>0</v>
      </c>
      <c r="N22" s="26"/>
    </row>
    <row r="23" spans="1:14" ht="13.5" thickBot="1" x14ac:dyDescent="0.25">
      <c r="A23" s="35" t="s">
        <v>73</v>
      </c>
      <c r="B23" s="32">
        <f>SUM(B21:B22)</f>
        <v>32</v>
      </c>
      <c r="C23" s="32">
        <f t="shared" ref="C23:M23" si="7">SUM(C21:C22)</f>
        <v>0</v>
      </c>
      <c r="D23" s="32">
        <f t="shared" si="7"/>
        <v>0</v>
      </c>
      <c r="E23" s="32">
        <f t="shared" si="7"/>
        <v>0</v>
      </c>
      <c r="F23" s="32">
        <f t="shared" si="7"/>
        <v>0</v>
      </c>
      <c r="G23" s="32">
        <f t="shared" si="7"/>
        <v>0</v>
      </c>
      <c r="H23" s="32">
        <f t="shared" si="7"/>
        <v>0</v>
      </c>
      <c r="I23" s="32">
        <f t="shared" si="7"/>
        <v>0</v>
      </c>
      <c r="J23" s="32">
        <f t="shared" si="7"/>
        <v>0</v>
      </c>
      <c r="K23" s="32">
        <f t="shared" si="7"/>
        <v>0</v>
      </c>
      <c r="L23" s="32">
        <f t="shared" si="7"/>
        <v>0</v>
      </c>
      <c r="M23" s="32">
        <f t="shared" si="7"/>
        <v>0</v>
      </c>
      <c r="N23" s="26"/>
    </row>
    <row r="24" spans="1:14" ht="13.5" thickBot="1" x14ac:dyDescent="0.25">
      <c r="A24" s="31" t="s">
        <v>72</v>
      </c>
      <c r="B24" s="34">
        <f>IF(ISERROR(TRUNC((B9-B8)/B9,4)),1,TRUNC((B9-B8)/B9,4))</f>
        <v>0.90900000000000003</v>
      </c>
      <c r="C24" s="34">
        <f t="shared" ref="C24:M24" si="8">IF(ISERROR(TRUNC((C9-C8)/C9,4)),1,TRUNC((C9-C8)/C9,4))</f>
        <v>1</v>
      </c>
      <c r="D24" s="34">
        <f t="shared" si="8"/>
        <v>1</v>
      </c>
      <c r="E24" s="34">
        <f t="shared" si="8"/>
        <v>1</v>
      </c>
      <c r="F24" s="34">
        <f t="shared" si="8"/>
        <v>1</v>
      </c>
      <c r="G24" s="34">
        <f t="shared" si="8"/>
        <v>1</v>
      </c>
      <c r="H24" s="34">
        <f t="shared" si="8"/>
        <v>1</v>
      </c>
      <c r="I24" s="34">
        <f t="shared" si="8"/>
        <v>1</v>
      </c>
      <c r="J24" s="34">
        <f t="shared" si="8"/>
        <v>1</v>
      </c>
      <c r="K24" s="34">
        <f t="shared" si="8"/>
        <v>1</v>
      </c>
      <c r="L24" s="34">
        <f t="shared" si="8"/>
        <v>1</v>
      </c>
      <c r="M24" s="34">
        <f t="shared" si="8"/>
        <v>1</v>
      </c>
      <c r="N24" s="26"/>
    </row>
    <row r="25" spans="1:14" ht="13.5" thickBot="1" x14ac:dyDescent="0.25">
      <c r="A25" s="35" t="s">
        <v>74</v>
      </c>
      <c r="B25" s="32">
        <f>ROUND(B23*B24,0)</f>
        <v>29</v>
      </c>
      <c r="C25" s="32">
        <f t="shared" ref="C25:M25" si="9">ROUND(C23*C24,0)</f>
        <v>0</v>
      </c>
      <c r="D25" s="32">
        <f t="shared" si="9"/>
        <v>0</v>
      </c>
      <c r="E25" s="32">
        <f t="shared" si="9"/>
        <v>0</v>
      </c>
      <c r="F25" s="32">
        <f t="shared" si="9"/>
        <v>0</v>
      </c>
      <c r="G25" s="32">
        <f t="shared" si="9"/>
        <v>0</v>
      </c>
      <c r="H25" s="32">
        <f t="shared" si="9"/>
        <v>0</v>
      </c>
      <c r="I25" s="32">
        <f t="shared" si="9"/>
        <v>0</v>
      </c>
      <c r="J25" s="32">
        <f t="shared" si="9"/>
        <v>0</v>
      </c>
      <c r="K25" s="32">
        <f t="shared" si="9"/>
        <v>0</v>
      </c>
      <c r="L25" s="32">
        <f t="shared" si="9"/>
        <v>0</v>
      </c>
      <c r="M25" s="32">
        <f t="shared" si="9"/>
        <v>0</v>
      </c>
      <c r="N25" s="26"/>
    </row>
    <row r="26" spans="1:14" ht="13.5" thickBo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6"/>
    </row>
    <row r="27" spans="1:14" ht="13.5" thickBot="1" x14ac:dyDescent="0.25">
      <c r="A27" s="36" t="s">
        <v>75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26"/>
    </row>
    <row r="28" spans="1:14" ht="13.5" thickBot="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6"/>
    </row>
    <row r="29" spans="1:14" ht="13.5" thickBot="1" x14ac:dyDescent="0.25">
      <c r="A29" s="35" t="s">
        <v>76</v>
      </c>
      <c r="B29" s="38">
        <f>B13-B25-B27</f>
        <v>51</v>
      </c>
      <c r="C29" s="38">
        <f t="shared" ref="C29:M29" si="10">C13-C25-C27</f>
        <v>0</v>
      </c>
      <c r="D29" s="38">
        <f t="shared" si="10"/>
        <v>0</v>
      </c>
      <c r="E29" s="38">
        <f t="shared" si="10"/>
        <v>0</v>
      </c>
      <c r="F29" s="38">
        <f t="shared" si="10"/>
        <v>0</v>
      </c>
      <c r="G29" s="38">
        <f t="shared" si="10"/>
        <v>0</v>
      </c>
      <c r="H29" s="38">
        <f t="shared" si="10"/>
        <v>0</v>
      </c>
      <c r="I29" s="38">
        <f t="shared" si="10"/>
        <v>0</v>
      </c>
      <c r="J29" s="38">
        <f t="shared" si="10"/>
        <v>0</v>
      </c>
      <c r="K29" s="38">
        <f t="shared" si="10"/>
        <v>0</v>
      </c>
      <c r="L29" s="38">
        <f t="shared" si="10"/>
        <v>0</v>
      </c>
      <c r="M29" s="38">
        <f t="shared" si="10"/>
        <v>0</v>
      </c>
      <c r="N29" s="26"/>
    </row>
    <row r="30" spans="1:14" ht="13.5" thickBot="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6"/>
    </row>
    <row r="31" spans="1:14" ht="13.5" thickBot="1" x14ac:dyDescent="0.25">
      <c r="A31" s="36" t="s">
        <v>77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26"/>
    </row>
    <row r="32" spans="1:14" ht="13.5" thickBot="1" x14ac:dyDescent="0.25">
      <c r="A32" s="36" t="s">
        <v>78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26"/>
    </row>
    <row r="33" spans="1:44" ht="13.5" thickBot="1" x14ac:dyDescent="0.25">
      <c r="A33" s="35" t="s">
        <v>79</v>
      </c>
      <c r="B33" s="32">
        <f>SUM(B31:B32)</f>
        <v>0</v>
      </c>
      <c r="C33" s="32">
        <f t="shared" ref="C33:M33" si="11">SUM(C31:C32)</f>
        <v>0</v>
      </c>
      <c r="D33" s="32">
        <f t="shared" si="11"/>
        <v>0</v>
      </c>
      <c r="E33" s="32">
        <f t="shared" si="11"/>
        <v>0</v>
      </c>
      <c r="F33" s="32">
        <f t="shared" si="11"/>
        <v>0</v>
      </c>
      <c r="G33" s="32">
        <f t="shared" si="11"/>
        <v>0</v>
      </c>
      <c r="H33" s="32">
        <f t="shared" si="11"/>
        <v>0</v>
      </c>
      <c r="I33" s="32">
        <f t="shared" si="11"/>
        <v>0</v>
      </c>
      <c r="J33" s="32">
        <f t="shared" si="11"/>
        <v>0</v>
      </c>
      <c r="K33" s="32">
        <f t="shared" si="11"/>
        <v>0</v>
      </c>
      <c r="L33" s="32">
        <f t="shared" si="11"/>
        <v>0</v>
      </c>
      <c r="M33" s="32">
        <f t="shared" si="11"/>
        <v>0</v>
      </c>
      <c r="N33" s="26"/>
    </row>
    <row r="34" spans="1:44" ht="13.5" thickBo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6"/>
    </row>
    <row r="35" spans="1:44" ht="13.5" thickBot="1" x14ac:dyDescent="0.25">
      <c r="A35" s="39" t="s">
        <v>82</v>
      </c>
      <c r="B35" s="32">
        <f>IF(B29&lt;=0,0,B29-B33)</f>
        <v>51</v>
      </c>
      <c r="C35" s="32">
        <f t="shared" ref="C35:M35" si="12">IF(C29&lt;=0,0,C29-C33)</f>
        <v>0</v>
      </c>
      <c r="D35" s="32">
        <f t="shared" si="12"/>
        <v>0</v>
      </c>
      <c r="E35" s="32">
        <f t="shared" si="12"/>
        <v>0</v>
      </c>
      <c r="F35" s="32">
        <f t="shared" si="12"/>
        <v>0</v>
      </c>
      <c r="G35" s="32">
        <f t="shared" si="12"/>
        <v>0</v>
      </c>
      <c r="H35" s="32">
        <f t="shared" si="12"/>
        <v>0</v>
      </c>
      <c r="I35" s="32">
        <f t="shared" si="12"/>
        <v>0</v>
      </c>
      <c r="J35" s="32">
        <f t="shared" si="12"/>
        <v>0</v>
      </c>
      <c r="K35" s="32">
        <f t="shared" si="12"/>
        <v>0</v>
      </c>
      <c r="L35" s="32">
        <f t="shared" si="12"/>
        <v>0</v>
      </c>
      <c r="M35" s="32">
        <f t="shared" si="12"/>
        <v>0</v>
      </c>
      <c r="N35" s="26"/>
    </row>
    <row r="36" spans="1:44" ht="13.5" thickBo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6"/>
    </row>
    <row r="37" spans="1:44" ht="13.5" thickBot="1" x14ac:dyDescent="0.25">
      <c r="A37" s="36" t="s">
        <v>52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26"/>
    </row>
    <row r="38" spans="1:44" ht="13.5" thickBot="1" x14ac:dyDescent="0.25">
      <c r="A38" s="36" t="s">
        <v>53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26"/>
    </row>
    <row r="39" spans="1:44" ht="13.5" thickBot="1" x14ac:dyDescent="0.25">
      <c r="A39" s="35" t="s">
        <v>80</v>
      </c>
      <c r="B39" s="32">
        <f>SUM(B37:B38)</f>
        <v>0</v>
      </c>
      <c r="C39" s="32">
        <f t="shared" ref="C39" si="13">SUM(C37:C38)</f>
        <v>0</v>
      </c>
      <c r="D39" s="32">
        <f t="shared" ref="D39" si="14">SUM(D37:D38)</f>
        <v>0</v>
      </c>
      <c r="E39" s="32">
        <f t="shared" ref="E39" si="15">SUM(E37:E38)</f>
        <v>0</v>
      </c>
      <c r="F39" s="32">
        <f t="shared" ref="F39" si="16">SUM(F37:F38)</f>
        <v>0</v>
      </c>
      <c r="G39" s="32">
        <f t="shared" ref="G39" si="17">SUM(G37:G38)</f>
        <v>0</v>
      </c>
      <c r="H39" s="32">
        <f t="shared" ref="H39" si="18">SUM(H37:H38)</f>
        <v>0</v>
      </c>
      <c r="I39" s="32">
        <f t="shared" ref="I39" si="19">SUM(I37:I38)</f>
        <v>0</v>
      </c>
      <c r="J39" s="32">
        <f t="shared" ref="J39" si="20">SUM(J37:J38)</f>
        <v>0</v>
      </c>
      <c r="K39" s="32">
        <f t="shared" ref="K39" si="21">SUM(K37:K38)</f>
        <v>0</v>
      </c>
      <c r="L39" s="32">
        <f t="shared" ref="L39" si="22">SUM(L37:L38)</f>
        <v>0</v>
      </c>
      <c r="M39" s="32">
        <f t="shared" ref="M39" si="23">SUM(M37:M38)</f>
        <v>0</v>
      </c>
      <c r="N39" s="26"/>
    </row>
    <row r="40" spans="1:44" ht="13.5" thickBo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6"/>
    </row>
    <row r="41" spans="1:44" x14ac:dyDescent="0.2">
      <c r="A41" s="13" t="s">
        <v>81</v>
      </c>
      <c r="B41" s="37">
        <f t="shared" ref="B41:M41" si="24">IF(B29&lt;=0,B29,B35+B39)</f>
        <v>51</v>
      </c>
      <c r="C41" s="37">
        <f t="shared" si="24"/>
        <v>0</v>
      </c>
      <c r="D41" s="37">
        <f t="shared" si="24"/>
        <v>0</v>
      </c>
      <c r="E41" s="37">
        <f t="shared" si="24"/>
        <v>0</v>
      </c>
      <c r="F41" s="37">
        <f t="shared" si="24"/>
        <v>0</v>
      </c>
      <c r="G41" s="37">
        <f t="shared" si="24"/>
        <v>0</v>
      </c>
      <c r="H41" s="37">
        <f t="shared" si="24"/>
        <v>0</v>
      </c>
      <c r="I41" s="37">
        <f t="shared" si="24"/>
        <v>0</v>
      </c>
      <c r="J41" s="37">
        <f t="shared" si="24"/>
        <v>0</v>
      </c>
      <c r="K41" s="37">
        <f t="shared" si="24"/>
        <v>0</v>
      </c>
      <c r="L41" s="37">
        <f t="shared" si="24"/>
        <v>0</v>
      </c>
      <c r="M41" s="37">
        <f t="shared" si="24"/>
        <v>0</v>
      </c>
      <c r="N41" s="26"/>
    </row>
    <row r="42" spans="1:44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6"/>
    </row>
    <row r="43" spans="1:44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6"/>
    </row>
    <row r="44" spans="1:44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6"/>
    </row>
    <row r="45" spans="1:44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17"/>
    </row>
    <row r="46" spans="1:44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</row>
    <row r="47" spans="1:44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</row>
    <row r="48" spans="1:44" x14ac:dyDescent="0.2">
      <c r="A48" s="27" t="s">
        <v>52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9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</row>
    <row r="49" spans="1:44" ht="13.5" thickBot="1" x14ac:dyDescent="0.25">
      <c r="A49" s="27" t="s">
        <v>53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29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</row>
    <row r="50" spans="1:44" x14ac:dyDescent="0.2">
      <c r="A50" s="24" t="s">
        <v>15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46322-D0C6-4D0E-8279-40FC990BA454}">
  <dimension ref="A1:O40"/>
  <sheetViews>
    <sheetView workbookViewId="0">
      <selection activeCell="I13" sqref="I13"/>
    </sheetView>
  </sheetViews>
  <sheetFormatPr baseColWidth="10" defaultRowHeight="12.75" x14ac:dyDescent="0.2"/>
  <cols>
    <col min="1" max="1" width="11.42578125" style="6"/>
    <col min="2" max="2" width="9.42578125" style="6" bestFit="1" customWidth="1"/>
    <col min="3" max="3" width="7.85546875" style="6" bestFit="1" customWidth="1"/>
    <col min="4" max="15" width="12.7109375" style="6" customWidth="1"/>
    <col min="16" max="16384" width="11.42578125" style="6"/>
  </cols>
  <sheetData>
    <row r="1" spans="1:15" x14ac:dyDescent="0.2">
      <c r="A1" s="69" t="s">
        <v>16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3" spans="1:15" x14ac:dyDescent="0.2">
      <c r="A3" s="1" t="s">
        <v>60</v>
      </c>
      <c r="B3" s="8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2"/>
      <c r="O3" s="2"/>
    </row>
    <row r="4" spans="1:15" ht="13.5" thickBo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3.5" customHeight="1" thickBot="1" x14ac:dyDescent="0.25">
      <c r="A5" s="95" t="s">
        <v>17</v>
      </c>
      <c r="B5" s="97" t="s">
        <v>47</v>
      </c>
      <c r="C5" s="99"/>
      <c r="D5" s="95" t="s">
        <v>19</v>
      </c>
      <c r="E5" s="95" t="s">
        <v>20</v>
      </c>
      <c r="F5" s="95" t="s">
        <v>21</v>
      </c>
      <c r="G5" s="97" t="s">
        <v>50</v>
      </c>
      <c r="H5" s="98"/>
      <c r="I5" s="99"/>
      <c r="J5" s="95" t="s">
        <v>51</v>
      </c>
      <c r="K5" s="97" t="s">
        <v>48</v>
      </c>
      <c r="L5" s="98"/>
      <c r="M5" s="99"/>
      <c r="N5" s="95" t="s">
        <v>49</v>
      </c>
      <c r="O5" s="95" t="s">
        <v>25</v>
      </c>
    </row>
    <row r="6" spans="1:15" ht="14.25" thickTop="1" thickBot="1" x14ac:dyDescent="0.25">
      <c r="A6" s="96"/>
      <c r="B6" s="14" t="s">
        <v>26</v>
      </c>
      <c r="C6" s="14" t="s">
        <v>27</v>
      </c>
      <c r="D6" s="96"/>
      <c r="E6" s="96"/>
      <c r="F6" s="96"/>
      <c r="G6" s="14" t="s">
        <v>31</v>
      </c>
      <c r="H6" s="14" t="s">
        <v>32</v>
      </c>
      <c r="I6" s="14" t="s">
        <v>30</v>
      </c>
      <c r="J6" s="96"/>
      <c r="K6" s="14" t="s">
        <v>28</v>
      </c>
      <c r="L6" s="14" t="s">
        <v>29</v>
      </c>
      <c r="M6" s="14" t="s">
        <v>30</v>
      </c>
      <c r="N6" s="96"/>
      <c r="O6" s="96"/>
    </row>
    <row r="7" spans="1:15" ht="14.25" thickTop="1" thickBot="1" x14ac:dyDescent="0.25">
      <c r="A7" s="5" t="s">
        <v>33</v>
      </c>
      <c r="B7" s="74"/>
      <c r="C7" s="74"/>
      <c r="D7" s="71"/>
      <c r="E7" s="71"/>
      <c r="F7" s="72">
        <f>D7-E7</f>
        <v>0</v>
      </c>
      <c r="G7" s="71"/>
      <c r="H7" s="71"/>
      <c r="I7" s="71"/>
      <c r="J7" s="72">
        <f>G7+H7+I7</f>
        <v>0</v>
      </c>
      <c r="K7" s="71"/>
      <c r="L7" s="71"/>
      <c r="M7" s="71"/>
      <c r="N7" s="72">
        <f>K7+L7+M7</f>
        <v>0</v>
      </c>
      <c r="O7" s="72">
        <f>F7+J7-N7</f>
        <v>0</v>
      </c>
    </row>
    <row r="8" spans="1:15" ht="13.5" thickBot="1" x14ac:dyDescent="0.25">
      <c r="A8" s="5" t="s">
        <v>34</v>
      </c>
      <c r="B8" s="74"/>
      <c r="C8" s="74"/>
      <c r="D8" s="71"/>
      <c r="E8" s="71"/>
      <c r="F8" s="72">
        <f t="shared" ref="F8:F18" si="0">D8-E8</f>
        <v>0</v>
      </c>
      <c r="G8" s="71"/>
      <c r="H8" s="71"/>
      <c r="I8" s="71"/>
      <c r="J8" s="72">
        <f t="shared" ref="J8:J18" si="1">G8+H8+I8</f>
        <v>0</v>
      </c>
      <c r="K8" s="71"/>
      <c r="L8" s="71"/>
      <c r="M8" s="71"/>
      <c r="N8" s="72">
        <f t="shared" ref="N8:N18" si="2">K8+L8+M8</f>
        <v>0</v>
      </c>
      <c r="O8" s="72">
        <f t="shared" ref="O8:O18" si="3">F8+J8-N8</f>
        <v>0</v>
      </c>
    </row>
    <row r="9" spans="1:15" ht="13.5" thickBot="1" x14ac:dyDescent="0.25">
      <c r="A9" s="5" t="s">
        <v>35</v>
      </c>
      <c r="B9" s="74"/>
      <c r="C9" s="74"/>
      <c r="D9" s="71"/>
      <c r="E9" s="71"/>
      <c r="F9" s="72">
        <f t="shared" si="0"/>
        <v>0</v>
      </c>
      <c r="G9" s="71"/>
      <c r="H9" s="71"/>
      <c r="I9" s="71"/>
      <c r="J9" s="72">
        <f t="shared" si="1"/>
        <v>0</v>
      </c>
      <c r="K9" s="71"/>
      <c r="L9" s="71"/>
      <c r="M9" s="71"/>
      <c r="N9" s="72">
        <f t="shared" si="2"/>
        <v>0</v>
      </c>
      <c r="O9" s="72">
        <f t="shared" si="3"/>
        <v>0</v>
      </c>
    </row>
    <row r="10" spans="1:15" ht="13.5" thickBot="1" x14ac:dyDescent="0.25">
      <c r="A10" s="5" t="s">
        <v>36</v>
      </c>
      <c r="B10" s="74"/>
      <c r="C10" s="74"/>
      <c r="D10" s="71"/>
      <c r="E10" s="71"/>
      <c r="F10" s="72">
        <f t="shared" si="0"/>
        <v>0</v>
      </c>
      <c r="G10" s="71"/>
      <c r="H10" s="71"/>
      <c r="I10" s="71"/>
      <c r="J10" s="72">
        <f t="shared" si="1"/>
        <v>0</v>
      </c>
      <c r="K10" s="71"/>
      <c r="L10" s="71"/>
      <c r="M10" s="71"/>
      <c r="N10" s="72">
        <f t="shared" si="2"/>
        <v>0</v>
      </c>
      <c r="O10" s="72">
        <f t="shared" si="3"/>
        <v>0</v>
      </c>
    </row>
    <row r="11" spans="1:15" ht="13.5" thickBot="1" x14ac:dyDescent="0.25">
      <c r="A11" s="5" t="s">
        <v>37</v>
      </c>
      <c r="B11" s="74"/>
      <c r="C11" s="74"/>
      <c r="D11" s="71"/>
      <c r="E11" s="71"/>
      <c r="F11" s="72">
        <f t="shared" si="0"/>
        <v>0</v>
      </c>
      <c r="G11" s="71"/>
      <c r="H11" s="71"/>
      <c r="I11" s="71"/>
      <c r="J11" s="72">
        <f t="shared" si="1"/>
        <v>0</v>
      </c>
      <c r="K11" s="71"/>
      <c r="L11" s="71"/>
      <c r="M11" s="71"/>
      <c r="N11" s="72">
        <f t="shared" si="2"/>
        <v>0</v>
      </c>
      <c r="O11" s="72">
        <f t="shared" si="3"/>
        <v>0</v>
      </c>
    </row>
    <row r="12" spans="1:15" ht="13.5" thickBot="1" x14ac:dyDescent="0.25">
      <c r="A12" s="5" t="s">
        <v>38</v>
      </c>
      <c r="B12" s="74"/>
      <c r="C12" s="74"/>
      <c r="D12" s="71"/>
      <c r="E12" s="71"/>
      <c r="F12" s="72">
        <f t="shared" si="0"/>
        <v>0</v>
      </c>
      <c r="G12" s="71"/>
      <c r="H12" s="71"/>
      <c r="I12" s="71"/>
      <c r="J12" s="72">
        <f t="shared" si="1"/>
        <v>0</v>
      </c>
      <c r="K12" s="71"/>
      <c r="L12" s="71"/>
      <c r="M12" s="71"/>
      <c r="N12" s="72">
        <f t="shared" si="2"/>
        <v>0</v>
      </c>
      <c r="O12" s="72">
        <f t="shared" si="3"/>
        <v>0</v>
      </c>
    </row>
    <row r="13" spans="1:15" ht="13.5" thickBot="1" x14ac:dyDescent="0.25">
      <c r="A13" s="5" t="s">
        <v>39</v>
      </c>
      <c r="B13" s="74"/>
      <c r="C13" s="74"/>
      <c r="D13" s="71"/>
      <c r="E13" s="71"/>
      <c r="F13" s="72">
        <f t="shared" si="0"/>
        <v>0</v>
      </c>
      <c r="G13" s="71"/>
      <c r="H13" s="71"/>
      <c r="I13" s="71"/>
      <c r="J13" s="72">
        <f t="shared" si="1"/>
        <v>0</v>
      </c>
      <c r="K13" s="71"/>
      <c r="L13" s="71"/>
      <c r="M13" s="71"/>
      <c r="N13" s="72">
        <f t="shared" si="2"/>
        <v>0</v>
      </c>
      <c r="O13" s="72">
        <f t="shared" si="3"/>
        <v>0</v>
      </c>
    </row>
    <row r="14" spans="1:15" ht="13.5" thickBot="1" x14ac:dyDescent="0.25">
      <c r="A14" s="5" t="s">
        <v>40</v>
      </c>
      <c r="B14" s="74"/>
      <c r="C14" s="74"/>
      <c r="D14" s="71"/>
      <c r="E14" s="71"/>
      <c r="F14" s="72">
        <f t="shared" si="0"/>
        <v>0</v>
      </c>
      <c r="G14" s="71"/>
      <c r="H14" s="71"/>
      <c r="I14" s="71"/>
      <c r="J14" s="72">
        <f t="shared" si="1"/>
        <v>0</v>
      </c>
      <c r="K14" s="71"/>
      <c r="L14" s="71"/>
      <c r="M14" s="71"/>
      <c r="N14" s="72">
        <f t="shared" si="2"/>
        <v>0</v>
      </c>
      <c r="O14" s="72">
        <f t="shared" si="3"/>
        <v>0</v>
      </c>
    </row>
    <row r="15" spans="1:15" ht="13.5" thickBot="1" x14ac:dyDescent="0.25">
      <c r="A15" s="5" t="s">
        <v>41</v>
      </c>
      <c r="B15" s="74"/>
      <c r="C15" s="74"/>
      <c r="D15" s="71"/>
      <c r="E15" s="71"/>
      <c r="F15" s="72">
        <f t="shared" si="0"/>
        <v>0</v>
      </c>
      <c r="G15" s="71"/>
      <c r="H15" s="71"/>
      <c r="I15" s="71"/>
      <c r="J15" s="72">
        <f t="shared" si="1"/>
        <v>0</v>
      </c>
      <c r="K15" s="71"/>
      <c r="L15" s="71"/>
      <c r="M15" s="71"/>
      <c r="N15" s="72">
        <f t="shared" si="2"/>
        <v>0</v>
      </c>
      <c r="O15" s="72">
        <f t="shared" si="3"/>
        <v>0</v>
      </c>
    </row>
    <row r="16" spans="1:15" ht="13.5" thickBot="1" x14ac:dyDescent="0.25">
      <c r="A16" s="5" t="s">
        <v>42</v>
      </c>
      <c r="B16" s="74"/>
      <c r="C16" s="74"/>
      <c r="D16" s="71"/>
      <c r="E16" s="71"/>
      <c r="F16" s="72">
        <f t="shared" si="0"/>
        <v>0</v>
      </c>
      <c r="G16" s="71"/>
      <c r="H16" s="71"/>
      <c r="I16" s="71"/>
      <c r="J16" s="72">
        <f t="shared" si="1"/>
        <v>0</v>
      </c>
      <c r="K16" s="71"/>
      <c r="L16" s="71"/>
      <c r="M16" s="71"/>
      <c r="N16" s="72">
        <f t="shared" si="2"/>
        <v>0</v>
      </c>
      <c r="O16" s="72">
        <f t="shared" si="3"/>
        <v>0</v>
      </c>
    </row>
    <row r="17" spans="1:15" ht="13.5" thickBot="1" x14ac:dyDescent="0.25">
      <c r="A17" s="5" t="s">
        <v>43</v>
      </c>
      <c r="B17" s="74"/>
      <c r="C17" s="74"/>
      <c r="D17" s="71"/>
      <c r="E17" s="71"/>
      <c r="F17" s="72">
        <f t="shared" si="0"/>
        <v>0</v>
      </c>
      <c r="G17" s="71"/>
      <c r="H17" s="71"/>
      <c r="I17" s="71"/>
      <c r="J17" s="72">
        <f t="shared" si="1"/>
        <v>0</v>
      </c>
      <c r="K17" s="71"/>
      <c r="L17" s="71"/>
      <c r="M17" s="71"/>
      <c r="N17" s="72">
        <f t="shared" si="2"/>
        <v>0</v>
      </c>
      <c r="O17" s="72">
        <f t="shared" si="3"/>
        <v>0</v>
      </c>
    </row>
    <row r="18" spans="1:15" ht="13.5" thickBot="1" x14ac:dyDescent="0.25">
      <c r="A18" s="5" t="s">
        <v>44</v>
      </c>
      <c r="B18" s="74"/>
      <c r="C18" s="74"/>
      <c r="D18" s="71"/>
      <c r="E18" s="71"/>
      <c r="F18" s="72">
        <f t="shared" si="0"/>
        <v>0</v>
      </c>
      <c r="G18" s="71"/>
      <c r="H18" s="71"/>
      <c r="I18" s="73"/>
      <c r="J18" s="72">
        <f t="shared" si="1"/>
        <v>0</v>
      </c>
      <c r="K18" s="71"/>
      <c r="L18" s="71"/>
      <c r="M18" s="71"/>
      <c r="N18" s="72">
        <f t="shared" si="2"/>
        <v>0</v>
      </c>
      <c r="O18" s="72">
        <f t="shared" si="3"/>
        <v>0</v>
      </c>
    </row>
    <row r="19" spans="1:15" x14ac:dyDescent="0.2">
      <c r="A19" s="68" t="s">
        <v>45</v>
      </c>
      <c r="B19" s="76">
        <f t="shared" ref="B19" si="4">SUM(B7:B18)</f>
        <v>0</v>
      </c>
      <c r="C19" s="76">
        <f t="shared" ref="C19" si="5">SUM(C7:C18)</f>
        <v>0</v>
      </c>
      <c r="D19" s="75">
        <f t="shared" ref="D19:M19" si="6">SUM(D7:D18)</f>
        <v>0</v>
      </c>
      <c r="E19" s="75">
        <f t="shared" si="6"/>
        <v>0</v>
      </c>
      <c r="F19" s="75">
        <f t="shared" si="6"/>
        <v>0</v>
      </c>
      <c r="G19" s="75">
        <f>SUM(G7:G18)</f>
        <v>0</v>
      </c>
      <c r="H19" s="75">
        <f>SUM(H7:H18)</f>
        <v>0</v>
      </c>
      <c r="I19" s="75">
        <f>SUM(I7:I18)</f>
        <v>0</v>
      </c>
      <c r="J19" s="75">
        <f>SUM(J7:J18)</f>
        <v>0</v>
      </c>
      <c r="K19" s="75">
        <f t="shared" si="6"/>
        <v>0</v>
      </c>
      <c r="L19" s="75">
        <f t="shared" si="6"/>
        <v>0</v>
      </c>
      <c r="M19" s="75">
        <f t="shared" si="6"/>
        <v>0</v>
      </c>
      <c r="N19" s="75">
        <f>SUM(N7:N18)</f>
        <v>0</v>
      </c>
      <c r="O19" s="75">
        <f>SUM(O7:O18)</f>
        <v>0</v>
      </c>
    </row>
    <row r="24" spans="1:15" x14ac:dyDescent="0.2">
      <c r="A24" s="9" t="s">
        <v>46</v>
      </c>
      <c r="B24" s="10"/>
      <c r="C24" s="11"/>
      <c r="D24" s="11"/>
      <c r="E24" s="11"/>
      <c r="F24" s="11"/>
      <c r="G24" s="12"/>
      <c r="H24" s="12"/>
      <c r="I24" s="12"/>
      <c r="J24" s="12"/>
      <c r="K24" s="11"/>
      <c r="L24" s="11"/>
      <c r="M24" s="11"/>
      <c r="N24" s="12"/>
      <c r="O24" s="12"/>
    </row>
    <row r="25" spans="1:15" ht="13.5" thickBo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3.5" customHeight="1" thickBot="1" x14ac:dyDescent="0.25">
      <c r="A26" s="90" t="s">
        <v>17</v>
      </c>
      <c r="B26" s="92" t="s">
        <v>18</v>
      </c>
      <c r="C26" s="94"/>
      <c r="D26" s="90" t="s">
        <v>19</v>
      </c>
      <c r="E26" s="90" t="s">
        <v>20</v>
      </c>
      <c r="F26" s="90" t="s">
        <v>21</v>
      </c>
      <c r="G26" s="92" t="s">
        <v>23</v>
      </c>
      <c r="H26" s="93"/>
      <c r="I26" s="94"/>
      <c r="J26" s="90" t="s">
        <v>24</v>
      </c>
      <c r="K26" s="92" t="s">
        <v>22</v>
      </c>
      <c r="L26" s="93"/>
      <c r="M26" s="94"/>
      <c r="N26" s="90" t="s">
        <v>88</v>
      </c>
      <c r="O26" s="90" t="s">
        <v>25</v>
      </c>
    </row>
    <row r="27" spans="1:15" ht="14.25" thickTop="1" thickBot="1" x14ac:dyDescent="0.25">
      <c r="A27" s="91"/>
      <c r="B27" s="70" t="s">
        <v>26</v>
      </c>
      <c r="C27" s="70" t="s">
        <v>27</v>
      </c>
      <c r="D27" s="91"/>
      <c r="E27" s="91"/>
      <c r="F27" s="91"/>
      <c r="G27" s="70" t="s">
        <v>31</v>
      </c>
      <c r="H27" s="70" t="s">
        <v>32</v>
      </c>
      <c r="I27" s="70" t="s">
        <v>30</v>
      </c>
      <c r="J27" s="91"/>
      <c r="K27" s="70" t="s">
        <v>28</v>
      </c>
      <c r="L27" s="70" t="s">
        <v>29</v>
      </c>
      <c r="M27" s="70" t="s">
        <v>30</v>
      </c>
      <c r="N27" s="91"/>
      <c r="O27" s="91"/>
    </row>
    <row r="28" spans="1:15" ht="14.25" thickTop="1" thickBot="1" x14ac:dyDescent="0.25">
      <c r="A28" s="5" t="s">
        <v>33</v>
      </c>
      <c r="B28" s="71"/>
      <c r="C28" s="71"/>
      <c r="D28" s="71"/>
      <c r="E28" s="71"/>
      <c r="F28" s="72">
        <f t="shared" ref="F28:F39" si="7">D28-E28</f>
        <v>0</v>
      </c>
      <c r="G28" s="71"/>
      <c r="H28" s="71"/>
      <c r="I28" s="71"/>
      <c r="J28" s="72">
        <f t="shared" ref="J28:J39" si="8">G28+H28+I28</f>
        <v>0</v>
      </c>
      <c r="K28" s="71"/>
      <c r="L28" s="71"/>
      <c r="M28" s="71"/>
      <c r="N28" s="72">
        <f t="shared" ref="N28:N39" si="9">K28+L28+M28</f>
        <v>0</v>
      </c>
      <c r="O28" s="72">
        <v>0</v>
      </c>
    </row>
    <row r="29" spans="1:15" ht="13.5" thickBot="1" x14ac:dyDescent="0.25">
      <c r="A29" s="5" t="s">
        <v>34</v>
      </c>
      <c r="B29" s="71"/>
      <c r="C29" s="71"/>
      <c r="D29" s="71"/>
      <c r="E29" s="71"/>
      <c r="F29" s="72">
        <f t="shared" si="7"/>
        <v>0</v>
      </c>
      <c r="G29" s="71"/>
      <c r="H29" s="71"/>
      <c r="I29" s="71"/>
      <c r="J29" s="72">
        <f t="shared" si="8"/>
        <v>0</v>
      </c>
      <c r="K29" s="71"/>
      <c r="L29" s="71"/>
      <c r="M29" s="71"/>
      <c r="N29" s="72">
        <f t="shared" si="9"/>
        <v>0</v>
      </c>
      <c r="O29" s="72">
        <v>0</v>
      </c>
    </row>
    <row r="30" spans="1:15" ht="13.5" thickBot="1" x14ac:dyDescent="0.25">
      <c r="A30" s="5" t="s">
        <v>35</v>
      </c>
      <c r="B30" s="71"/>
      <c r="C30" s="71"/>
      <c r="D30" s="71"/>
      <c r="E30" s="71"/>
      <c r="F30" s="72">
        <f t="shared" si="7"/>
        <v>0</v>
      </c>
      <c r="G30" s="71"/>
      <c r="H30" s="71"/>
      <c r="I30" s="71"/>
      <c r="J30" s="72">
        <f t="shared" si="8"/>
        <v>0</v>
      </c>
      <c r="K30" s="71"/>
      <c r="L30" s="71"/>
      <c r="M30" s="71"/>
      <c r="N30" s="72">
        <f t="shared" si="9"/>
        <v>0</v>
      </c>
      <c r="O30" s="72">
        <v>0</v>
      </c>
    </row>
    <row r="31" spans="1:15" ht="13.5" thickBot="1" x14ac:dyDescent="0.25">
      <c r="A31" s="5" t="s">
        <v>36</v>
      </c>
      <c r="B31" s="71"/>
      <c r="C31" s="71"/>
      <c r="D31" s="71"/>
      <c r="E31" s="71"/>
      <c r="F31" s="72">
        <f t="shared" si="7"/>
        <v>0</v>
      </c>
      <c r="G31" s="71"/>
      <c r="H31" s="71"/>
      <c r="I31" s="71"/>
      <c r="J31" s="72">
        <f t="shared" si="8"/>
        <v>0</v>
      </c>
      <c r="K31" s="71"/>
      <c r="L31" s="71"/>
      <c r="M31" s="71"/>
      <c r="N31" s="72">
        <f t="shared" si="9"/>
        <v>0</v>
      </c>
      <c r="O31" s="72">
        <v>0</v>
      </c>
    </row>
    <row r="32" spans="1:15" ht="13.5" thickBot="1" x14ac:dyDescent="0.25">
      <c r="A32" s="5" t="s">
        <v>37</v>
      </c>
      <c r="B32" s="71"/>
      <c r="C32" s="71"/>
      <c r="D32" s="71"/>
      <c r="E32" s="71"/>
      <c r="F32" s="72">
        <f t="shared" si="7"/>
        <v>0</v>
      </c>
      <c r="G32" s="71"/>
      <c r="H32" s="71"/>
      <c r="I32" s="71"/>
      <c r="J32" s="72">
        <f t="shared" si="8"/>
        <v>0</v>
      </c>
      <c r="K32" s="71"/>
      <c r="L32" s="71"/>
      <c r="M32" s="71"/>
      <c r="N32" s="72">
        <f t="shared" si="9"/>
        <v>0</v>
      </c>
      <c r="O32" s="72">
        <v>0</v>
      </c>
    </row>
    <row r="33" spans="1:15" ht="13.5" thickBot="1" x14ac:dyDescent="0.25">
      <c r="A33" s="5" t="s">
        <v>38</v>
      </c>
      <c r="B33" s="71"/>
      <c r="C33" s="71"/>
      <c r="D33" s="71"/>
      <c r="E33" s="71"/>
      <c r="F33" s="72">
        <f t="shared" si="7"/>
        <v>0</v>
      </c>
      <c r="G33" s="71"/>
      <c r="H33" s="71"/>
      <c r="I33" s="71"/>
      <c r="J33" s="72">
        <f t="shared" si="8"/>
        <v>0</v>
      </c>
      <c r="K33" s="71"/>
      <c r="L33" s="71"/>
      <c r="M33" s="71"/>
      <c r="N33" s="72">
        <f t="shared" si="9"/>
        <v>0</v>
      </c>
      <c r="O33" s="72">
        <v>0</v>
      </c>
    </row>
    <row r="34" spans="1:15" ht="13.5" thickBot="1" x14ac:dyDescent="0.25">
      <c r="A34" s="5" t="s">
        <v>39</v>
      </c>
      <c r="B34" s="71"/>
      <c r="C34" s="71"/>
      <c r="D34" s="71"/>
      <c r="E34" s="71"/>
      <c r="F34" s="72">
        <f t="shared" si="7"/>
        <v>0</v>
      </c>
      <c r="G34" s="71"/>
      <c r="H34" s="71"/>
      <c r="I34" s="71"/>
      <c r="J34" s="72">
        <f t="shared" si="8"/>
        <v>0</v>
      </c>
      <c r="K34" s="71"/>
      <c r="L34" s="71"/>
      <c r="M34" s="71"/>
      <c r="N34" s="72">
        <f t="shared" si="9"/>
        <v>0</v>
      </c>
      <c r="O34" s="72">
        <v>0</v>
      </c>
    </row>
    <row r="35" spans="1:15" ht="13.5" thickBot="1" x14ac:dyDescent="0.25">
      <c r="A35" s="5" t="s">
        <v>40</v>
      </c>
      <c r="B35" s="71"/>
      <c r="C35" s="71"/>
      <c r="D35" s="71"/>
      <c r="E35" s="71"/>
      <c r="F35" s="72">
        <f t="shared" si="7"/>
        <v>0</v>
      </c>
      <c r="G35" s="71"/>
      <c r="H35" s="71"/>
      <c r="I35" s="71"/>
      <c r="J35" s="72">
        <f t="shared" si="8"/>
        <v>0</v>
      </c>
      <c r="K35" s="71"/>
      <c r="L35" s="71"/>
      <c r="M35" s="71"/>
      <c r="N35" s="72">
        <f t="shared" si="9"/>
        <v>0</v>
      </c>
      <c r="O35" s="72">
        <v>0</v>
      </c>
    </row>
    <row r="36" spans="1:15" ht="13.5" thickBot="1" x14ac:dyDescent="0.25">
      <c r="A36" s="5" t="s">
        <v>41</v>
      </c>
      <c r="B36" s="71"/>
      <c r="C36" s="71"/>
      <c r="D36" s="71"/>
      <c r="E36" s="71"/>
      <c r="F36" s="72">
        <f t="shared" si="7"/>
        <v>0</v>
      </c>
      <c r="G36" s="71"/>
      <c r="H36" s="71"/>
      <c r="I36" s="71"/>
      <c r="J36" s="72">
        <f t="shared" si="8"/>
        <v>0</v>
      </c>
      <c r="K36" s="71"/>
      <c r="L36" s="71"/>
      <c r="M36" s="71"/>
      <c r="N36" s="72">
        <f t="shared" si="9"/>
        <v>0</v>
      </c>
      <c r="O36" s="72">
        <v>0</v>
      </c>
    </row>
    <row r="37" spans="1:15" ht="13.5" thickBot="1" x14ac:dyDescent="0.25">
      <c r="A37" s="5" t="s">
        <v>42</v>
      </c>
      <c r="B37" s="71"/>
      <c r="C37" s="71"/>
      <c r="D37" s="71"/>
      <c r="E37" s="71"/>
      <c r="F37" s="72">
        <f t="shared" si="7"/>
        <v>0</v>
      </c>
      <c r="G37" s="71"/>
      <c r="H37" s="71"/>
      <c r="I37" s="71"/>
      <c r="J37" s="72">
        <f t="shared" si="8"/>
        <v>0</v>
      </c>
      <c r="K37" s="71"/>
      <c r="L37" s="71"/>
      <c r="M37" s="71"/>
      <c r="N37" s="72">
        <f t="shared" si="9"/>
        <v>0</v>
      </c>
      <c r="O37" s="72">
        <v>0</v>
      </c>
    </row>
    <row r="38" spans="1:15" ht="13.5" thickBot="1" x14ac:dyDescent="0.25">
      <c r="A38" s="5" t="s">
        <v>43</v>
      </c>
      <c r="B38" s="71"/>
      <c r="C38" s="71"/>
      <c r="D38" s="71"/>
      <c r="E38" s="71"/>
      <c r="F38" s="72">
        <f t="shared" si="7"/>
        <v>0</v>
      </c>
      <c r="G38" s="71"/>
      <c r="H38" s="71"/>
      <c r="I38" s="71"/>
      <c r="J38" s="72">
        <f t="shared" si="8"/>
        <v>0</v>
      </c>
      <c r="K38" s="71"/>
      <c r="L38" s="71"/>
      <c r="M38" s="71"/>
      <c r="N38" s="72">
        <f t="shared" si="9"/>
        <v>0</v>
      </c>
      <c r="O38" s="72">
        <v>0</v>
      </c>
    </row>
    <row r="39" spans="1:15" ht="13.5" thickBot="1" x14ac:dyDescent="0.25">
      <c r="A39" s="5" t="s">
        <v>44</v>
      </c>
      <c r="B39" s="71"/>
      <c r="C39" s="71"/>
      <c r="D39" s="71"/>
      <c r="E39" s="71"/>
      <c r="F39" s="72">
        <f t="shared" si="7"/>
        <v>0</v>
      </c>
      <c r="G39" s="71"/>
      <c r="H39" s="71"/>
      <c r="I39" s="71"/>
      <c r="J39" s="72">
        <f t="shared" si="8"/>
        <v>0</v>
      </c>
      <c r="K39" s="71"/>
      <c r="L39" s="71"/>
      <c r="M39" s="71"/>
      <c r="N39" s="72">
        <f t="shared" si="9"/>
        <v>0</v>
      </c>
      <c r="O39" s="72">
        <v>0</v>
      </c>
    </row>
    <row r="40" spans="1:15" x14ac:dyDescent="0.2">
      <c r="A40" s="4" t="s">
        <v>45</v>
      </c>
      <c r="B40" s="76">
        <f t="shared" ref="B40" si="10">SUM(B28:B39)</f>
        <v>0</v>
      </c>
      <c r="C40" s="76">
        <f t="shared" ref="C40" si="11">SUM(C28:C39)</f>
        <v>0</v>
      </c>
      <c r="D40" s="75">
        <f t="shared" ref="D40:E40" si="12">SUM(D28:D39)</f>
        <v>0</v>
      </c>
      <c r="E40" s="75">
        <f t="shared" si="12"/>
        <v>0</v>
      </c>
      <c r="F40" s="75">
        <f>SUM(F28:F39)</f>
        <v>0</v>
      </c>
      <c r="G40" s="75">
        <f t="shared" ref="G40:O40" si="13">SUM(G28:G39)</f>
        <v>0</v>
      </c>
      <c r="H40" s="75">
        <f t="shared" si="13"/>
        <v>0</v>
      </c>
      <c r="I40" s="75">
        <f t="shared" si="13"/>
        <v>0</v>
      </c>
      <c r="J40" s="75">
        <f t="shared" si="13"/>
        <v>0</v>
      </c>
      <c r="K40" s="75">
        <f t="shared" si="13"/>
        <v>0</v>
      </c>
      <c r="L40" s="75">
        <f t="shared" si="13"/>
        <v>0</v>
      </c>
      <c r="M40" s="75">
        <f t="shared" si="13"/>
        <v>0</v>
      </c>
      <c r="N40" s="75">
        <f t="shared" si="13"/>
        <v>0</v>
      </c>
      <c r="O40" s="75">
        <f t="shared" si="13"/>
        <v>0</v>
      </c>
    </row>
  </sheetData>
  <mergeCells count="20">
    <mergeCell ref="G26:I26"/>
    <mergeCell ref="A5:A6"/>
    <mergeCell ref="B5:C5"/>
    <mergeCell ref="D5:D6"/>
    <mergeCell ref="E5:E6"/>
    <mergeCell ref="F5:F6"/>
    <mergeCell ref="G5:I5"/>
    <mergeCell ref="A26:A27"/>
    <mergeCell ref="B26:C26"/>
    <mergeCell ref="D26:D27"/>
    <mergeCell ref="E26:E27"/>
    <mergeCell ref="F26:F27"/>
    <mergeCell ref="J26:J27"/>
    <mergeCell ref="K26:M26"/>
    <mergeCell ref="N26:N27"/>
    <mergeCell ref="O26:O27"/>
    <mergeCell ref="J5:J6"/>
    <mergeCell ref="K5:M5"/>
    <mergeCell ref="N5:N6"/>
    <mergeCell ref="O5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ISR PF Resico</vt:lpstr>
      <vt:lpstr>IVA</vt:lpstr>
      <vt:lpstr>Resumen ingresos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CENOBIO RAMIREZ;CAFICO</dc:creator>
  <cp:keywords>Cierre 2023</cp:keywords>
  <cp:lastModifiedBy>JOSE ANTONIO CENOBIO RAMIREZ</cp:lastModifiedBy>
  <dcterms:created xsi:type="dcterms:W3CDTF">2023-10-23T05:35:46Z</dcterms:created>
  <dcterms:modified xsi:type="dcterms:W3CDTF">2025-01-09T04:10:01Z</dcterms:modified>
</cp:coreProperties>
</file>