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Password="87B7" lockStructure="1"/>
  <bookViews>
    <workbookView xWindow="-120" yWindow="-120" windowWidth="19440" windowHeight="11760" activeTab="1"/>
  </bookViews>
  <sheets>
    <sheet name="Hoja2" sheetId="2" r:id="rId1"/>
    <sheet name="PRODUCTOS" sheetId="1" r:id="rId2"/>
    <sheet name="ENTRADA" sheetId="3" r:id="rId3"/>
    <sheet name="SALIDA" sheetId="4" r:id="rId4"/>
    <sheet name="Hoja4" sheetId="5" state="hidden" r:id="rId5"/>
  </sheets>
  <definedNames>
    <definedName name="_xlnm._FilterDatabase" localSheetId="1" hidden="1">PRODUCTOS!$C$7:$I$539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7" i="1"/>
  <c r="J8" i="1"/>
  <c r="J40" i="1"/>
  <c r="J72" i="1"/>
  <c r="J104" i="1"/>
  <c r="J136" i="1"/>
  <c r="J168" i="1"/>
  <c r="J186" i="1"/>
  <c r="J202" i="1"/>
  <c r="J218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F8" i="1"/>
  <c r="F9" i="1"/>
  <c r="J9" i="1" s="1"/>
  <c r="F10" i="1"/>
  <c r="J10" i="1" s="1"/>
  <c r="F11" i="1"/>
  <c r="F12" i="1"/>
  <c r="J12" i="1" s="1"/>
  <c r="F13" i="1"/>
  <c r="J13" i="1" s="1"/>
  <c r="F14" i="1"/>
  <c r="J14" i="1" s="1"/>
  <c r="F15" i="1"/>
  <c r="F16" i="1"/>
  <c r="J16" i="1" s="1"/>
  <c r="F17" i="1"/>
  <c r="J17" i="1" s="1"/>
  <c r="F18" i="1"/>
  <c r="J18" i="1" s="1"/>
  <c r="F19" i="1"/>
  <c r="F20" i="1"/>
  <c r="J20" i="1" s="1"/>
  <c r="F21" i="1"/>
  <c r="J21" i="1" s="1"/>
  <c r="F22" i="1"/>
  <c r="J22" i="1" s="1"/>
  <c r="F23" i="1"/>
  <c r="F24" i="1"/>
  <c r="J24" i="1" s="1"/>
  <c r="F25" i="1"/>
  <c r="J25" i="1" s="1"/>
  <c r="F26" i="1"/>
  <c r="J26" i="1" s="1"/>
  <c r="F27" i="1"/>
  <c r="F28" i="1"/>
  <c r="J28" i="1" s="1"/>
  <c r="F29" i="1"/>
  <c r="J29" i="1" s="1"/>
  <c r="F30" i="1"/>
  <c r="J30" i="1" s="1"/>
  <c r="F31" i="1"/>
  <c r="F32" i="1"/>
  <c r="J32" i="1" s="1"/>
  <c r="F33" i="1"/>
  <c r="J33" i="1" s="1"/>
  <c r="F34" i="1"/>
  <c r="J34" i="1" s="1"/>
  <c r="F35" i="1"/>
  <c r="F36" i="1"/>
  <c r="J36" i="1" s="1"/>
  <c r="F37" i="1"/>
  <c r="J37" i="1" s="1"/>
  <c r="F38" i="1"/>
  <c r="J38" i="1" s="1"/>
  <c r="F39" i="1"/>
  <c r="F40" i="1"/>
  <c r="F41" i="1"/>
  <c r="J41" i="1" s="1"/>
  <c r="F42" i="1"/>
  <c r="J42" i="1" s="1"/>
  <c r="F43" i="1"/>
  <c r="F44" i="1"/>
  <c r="J44" i="1" s="1"/>
  <c r="F45" i="1"/>
  <c r="J45" i="1" s="1"/>
  <c r="F46" i="1"/>
  <c r="J46" i="1" s="1"/>
  <c r="F47" i="1"/>
  <c r="F48" i="1"/>
  <c r="J48" i="1" s="1"/>
  <c r="F49" i="1"/>
  <c r="J49" i="1" s="1"/>
  <c r="F50" i="1"/>
  <c r="J50" i="1" s="1"/>
  <c r="F51" i="1"/>
  <c r="F52" i="1"/>
  <c r="J52" i="1" s="1"/>
  <c r="F53" i="1"/>
  <c r="J53" i="1" s="1"/>
  <c r="F54" i="1"/>
  <c r="J54" i="1" s="1"/>
  <c r="F55" i="1"/>
  <c r="F56" i="1"/>
  <c r="J56" i="1" s="1"/>
  <c r="F57" i="1"/>
  <c r="J57" i="1" s="1"/>
  <c r="F58" i="1"/>
  <c r="J58" i="1" s="1"/>
  <c r="F59" i="1"/>
  <c r="F60" i="1"/>
  <c r="J60" i="1" s="1"/>
  <c r="F61" i="1"/>
  <c r="J61" i="1" s="1"/>
  <c r="F62" i="1"/>
  <c r="J62" i="1" s="1"/>
  <c r="F63" i="1"/>
  <c r="F64" i="1"/>
  <c r="J64" i="1" s="1"/>
  <c r="F65" i="1"/>
  <c r="J65" i="1" s="1"/>
  <c r="F66" i="1"/>
  <c r="J66" i="1" s="1"/>
  <c r="F67" i="1"/>
  <c r="F68" i="1"/>
  <c r="J68" i="1" s="1"/>
  <c r="F69" i="1"/>
  <c r="J69" i="1" s="1"/>
  <c r="F70" i="1"/>
  <c r="J70" i="1" s="1"/>
  <c r="F71" i="1"/>
  <c r="F72" i="1"/>
  <c r="F73" i="1"/>
  <c r="J73" i="1" s="1"/>
  <c r="F74" i="1"/>
  <c r="J74" i="1" s="1"/>
  <c r="F75" i="1"/>
  <c r="F76" i="1"/>
  <c r="J76" i="1" s="1"/>
  <c r="F77" i="1"/>
  <c r="J77" i="1" s="1"/>
  <c r="F78" i="1"/>
  <c r="J78" i="1" s="1"/>
  <c r="F79" i="1"/>
  <c r="F80" i="1"/>
  <c r="J80" i="1" s="1"/>
  <c r="F81" i="1"/>
  <c r="J81" i="1" s="1"/>
  <c r="F82" i="1"/>
  <c r="J82" i="1" s="1"/>
  <c r="F83" i="1"/>
  <c r="F84" i="1"/>
  <c r="J84" i="1" s="1"/>
  <c r="F85" i="1"/>
  <c r="J85" i="1" s="1"/>
  <c r="F86" i="1"/>
  <c r="J86" i="1" s="1"/>
  <c r="F87" i="1"/>
  <c r="F88" i="1"/>
  <c r="J88" i="1" s="1"/>
  <c r="F89" i="1"/>
  <c r="J89" i="1" s="1"/>
  <c r="F90" i="1"/>
  <c r="J90" i="1" s="1"/>
  <c r="F91" i="1"/>
  <c r="F92" i="1"/>
  <c r="J92" i="1" s="1"/>
  <c r="F93" i="1"/>
  <c r="J93" i="1" s="1"/>
  <c r="F94" i="1"/>
  <c r="J94" i="1" s="1"/>
  <c r="F95" i="1"/>
  <c r="F96" i="1"/>
  <c r="J96" i="1" s="1"/>
  <c r="F97" i="1"/>
  <c r="J97" i="1" s="1"/>
  <c r="F98" i="1"/>
  <c r="J98" i="1" s="1"/>
  <c r="F99" i="1"/>
  <c r="F100" i="1"/>
  <c r="J100" i="1" s="1"/>
  <c r="F101" i="1"/>
  <c r="J101" i="1" s="1"/>
  <c r="F102" i="1"/>
  <c r="J102" i="1" s="1"/>
  <c r="F103" i="1"/>
  <c r="F104" i="1"/>
  <c r="F105" i="1"/>
  <c r="J105" i="1" s="1"/>
  <c r="F106" i="1"/>
  <c r="J106" i="1" s="1"/>
  <c r="F107" i="1"/>
  <c r="F108" i="1"/>
  <c r="J108" i="1" s="1"/>
  <c r="F109" i="1"/>
  <c r="J109" i="1" s="1"/>
  <c r="F110" i="1"/>
  <c r="J110" i="1" s="1"/>
  <c r="F111" i="1"/>
  <c r="F112" i="1"/>
  <c r="J112" i="1" s="1"/>
  <c r="F113" i="1"/>
  <c r="J113" i="1" s="1"/>
  <c r="F114" i="1"/>
  <c r="J114" i="1" s="1"/>
  <c r="F115" i="1"/>
  <c r="F116" i="1"/>
  <c r="J116" i="1" s="1"/>
  <c r="F117" i="1"/>
  <c r="J117" i="1" s="1"/>
  <c r="F118" i="1"/>
  <c r="J118" i="1" s="1"/>
  <c r="F119" i="1"/>
  <c r="F120" i="1"/>
  <c r="J120" i="1" s="1"/>
  <c r="F121" i="1"/>
  <c r="J121" i="1" s="1"/>
  <c r="F122" i="1"/>
  <c r="J122" i="1" s="1"/>
  <c r="F123" i="1"/>
  <c r="F124" i="1"/>
  <c r="J124" i="1" s="1"/>
  <c r="F125" i="1"/>
  <c r="J125" i="1" s="1"/>
  <c r="F126" i="1"/>
  <c r="J126" i="1" s="1"/>
  <c r="F127" i="1"/>
  <c r="F128" i="1"/>
  <c r="J128" i="1" s="1"/>
  <c r="F129" i="1"/>
  <c r="J129" i="1" s="1"/>
  <c r="F130" i="1"/>
  <c r="J130" i="1" s="1"/>
  <c r="F131" i="1"/>
  <c r="F132" i="1"/>
  <c r="J132" i="1" s="1"/>
  <c r="F133" i="1"/>
  <c r="J133" i="1" s="1"/>
  <c r="F134" i="1"/>
  <c r="J134" i="1" s="1"/>
  <c r="F135" i="1"/>
  <c r="F136" i="1"/>
  <c r="F137" i="1"/>
  <c r="J137" i="1" s="1"/>
  <c r="F138" i="1"/>
  <c r="J138" i="1" s="1"/>
  <c r="F139" i="1"/>
  <c r="F140" i="1"/>
  <c r="J140" i="1" s="1"/>
  <c r="F141" i="1"/>
  <c r="J141" i="1" s="1"/>
  <c r="F142" i="1"/>
  <c r="J142" i="1" s="1"/>
  <c r="F143" i="1"/>
  <c r="F144" i="1"/>
  <c r="J144" i="1" s="1"/>
  <c r="F145" i="1"/>
  <c r="J145" i="1" s="1"/>
  <c r="F146" i="1"/>
  <c r="J146" i="1" s="1"/>
  <c r="F147" i="1"/>
  <c r="F148" i="1"/>
  <c r="J148" i="1" s="1"/>
  <c r="F149" i="1"/>
  <c r="J149" i="1" s="1"/>
  <c r="F150" i="1"/>
  <c r="J150" i="1" s="1"/>
  <c r="F151" i="1"/>
  <c r="F152" i="1"/>
  <c r="J152" i="1" s="1"/>
  <c r="F153" i="1"/>
  <c r="J153" i="1" s="1"/>
  <c r="F154" i="1"/>
  <c r="J154" i="1" s="1"/>
  <c r="F155" i="1"/>
  <c r="F156" i="1"/>
  <c r="J156" i="1" s="1"/>
  <c r="F157" i="1"/>
  <c r="J157" i="1" s="1"/>
  <c r="F158" i="1"/>
  <c r="J158" i="1" s="1"/>
  <c r="F159" i="1"/>
  <c r="F160" i="1"/>
  <c r="J160" i="1" s="1"/>
  <c r="F161" i="1"/>
  <c r="J161" i="1" s="1"/>
  <c r="F162" i="1"/>
  <c r="J162" i="1" s="1"/>
  <c r="F163" i="1"/>
  <c r="F164" i="1"/>
  <c r="J164" i="1" s="1"/>
  <c r="F165" i="1"/>
  <c r="J165" i="1" s="1"/>
  <c r="F166" i="1"/>
  <c r="J166" i="1" s="1"/>
  <c r="F167" i="1"/>
  <c r="F168" i="1"/>
  <c r="F169" i="1"/>
  <c r="J169" i="1" s="1"/>
  <c r="F170" i="1"/>
  <c r="J170" i="1" s="1"/>
  <c r="F171" i="1"/>
  <c r="F172" i="1"/>
  <c r="J172" i="1" s="1"/>
  <c r="F173" i="1"/>
  <c r="J173" i="1" s="1"/>
  <c r="F174" i="1"/>
  <c r="J174" i="1" s="1"/>
  <c r="F175" i="1"/>
  <c r="F176" i="1"/>
  <c r="J176" i="1" s="1"/>
  <c r="F177" i="1"/>
  <c r="J177" i="1" s="1"/>
  <c r="F178" i="1"/>
  <c r="J178" i="1" s="1"/>
  <c r="F179" i="1"/>
  <c r="J179" i="1" s="1"/>
  <c r="F180" i="1"/>
  <c r="J180" i="1" s="1"/>
  <c r="F181" i="1"/>
  <c r="J181" i="1" s="1"/>
  <c r="F182" i="1"/>
  <c r="J182" i="1" s="1"/>
  <c r="F183" i="1"/>
  <c r="J183" i="1" s="1"/>
  <c r="F184" i="1"/>
  <c r="J184" i="1" s="1"/>
  <c r="F185" i="1"/>
  <c r="J185" i="1" s="1"/>
  <c r="F186" i="1"/>
  <c r="F187" i="1"/>
  <c r="J187" i="1" s="1"/>
  <c r="F188" i="1"/>
  <c r="J188" i="1" s="1"/>
  <c r="F189" i="1"/>
  <c r="J189" i="1" s="1"/>
  <c r="F190" i="1"/>
  <c r="J190" i="1" s="1"/>
  <c r="F191" i="1"/>
  <c r="J191" i="1" s="1"/>
  <c r="F192" i="1"/>
  <c r="J192" i="1" s="1"/>
  <c r="F193" i="1"/>
  <c r="J193" i="1" s="1"/>
  <c r="F194" i="1"/>
  <c r="J194" i="1" s="1"/>
  <c r="F195" i="1"/>
  <c r="J195" i="1" s="1"/>
  <c r="F196" i="1"/>
  <c r="J196" i="1" s="1"/>
  <c r="F197" i="1"/>
  <c r="J197" i="1" s="1"/>
  <c r="F198" i="1"/>
  <c r="J198" i="1" s="1"/>
  <c r="F199" i="1"/>
  <c r="J199" i="1" s="1"/>
  <c r="F200" i="1"/>
  <c r="J200" i="1" s="1"/>
  <c r="F201" i="1"/>
  <c r="J201" i="1" s="1"/>
  <c r="F202" i="1"/>
  <c r="F203" i="1"/>
  <c r="J203" i="1" s="1"/>
  <c r="F204" i="1"/>
  <c r="J204" i="1" s="1"/>
  <c r="F205" i="1"/>
  <c r="J205" i="1" s="1"/>
  <c r="F206" i="1"/>
  <c r="J206" i="1" s="1"/>
  <c r="F207" i="1"/>
  <c r="J207" i="1" s="1"/>
  <c r="F208" i="1"/>
  <c r="J208" i="1" s="1"/>
  <c r="F209" i="1"/>
  <c r="J209" i="1" s="1"/>
  <c r="F210" i="1"/>
  <c r="J210" i="1" s="1"/>
  <c r="F211" i="1"/>
  <c r="J211" i="1" s="1"/>
  <c r="F212" i="1"/>
  <c r="J212" i="1" s="1"/>
  <c r="F213" i="1"/>
  <c r="J213" i="1" s="1"/>
  <c r="F214" i="1"/>
  <c r="J214" i="1" s="1"/>
  <c r="F215" i="1"/>
  <c r="J215" i="1" s="1"/>
  <c r="F216" i="1"/>
  <c r="J216" i="1" s="1"/>
  <c r="F217" i="1"/>
  <c r="J217" i="1" s="1"/>
  <c r="F218" i="1"/>
  <c r="F219" i="1"/>
  <c r="J219" i="1" s="1"/>
  <c r="F220" i="1"/>
  <c r="J220" i="1" s="1"/>
  <c r="F221" i="1"/>
  <c r="J221" i="1" s="1"/>
  <c r="F222" i="1"/>
  <c r="J222" i="1" s="1"/>
  <c r="F223" i="1"/>
  <c r="J223" i="1" s="1"/>
  <c r="F224" i="1"/>
  <c r="J224" i="1" s="1"/>
  <c r="F225" i="1"/>
  <c r="J225" i="1" s="1"/>
  <c r="F226" i="1"/>
  <c r="J226" i="1" s="1"/>
  <c r="F227" i="1"/>
  <c r="J227" i="1" s="1"/>
  <c r="F228" i="1"/>
  <c r="J228" i="1" s="1"/>
  <c r="F229" i="1"/>
  <c r="J229" i="1" s="1"/>
  <c r="F230" i="1"/>
  <c r="J230" i="1" s="1"/>
  <c r="F231" i="1"/>
  <c r="J231" i="1" s="1"/>
  <c r="F232" i="1"/>
  <c r="J232" i="1" s="1"/>
  <c r="F233" i="1"/>
  <c r="J233" i="1" s="1"/>
  <c r="F234" i="1"/>
  <c r="J234" i="1" s="1"/>
  <c r="F235" i="1"/>
  <c r="J235" i="1" s="1"/>
  <c r="F236" i="1"/>
  <c r="J236" i="1" s="1"/>
  <c r="F237" i="1"/>
  <c r="J237" i="1" s="1"/>
  <c r="F238" i="1"/>
  <c r="J238" i="1" s="1"/>
  <c r="F239" i="1"/>
  <c r="J239" i="1" s="1"/>
  <c r="F240" i="1"/>
  <c r="J240" i="1" s="1"/>
  <c r="F241" i="1"/>
  <c r="J241" i="1" s="1"/>
  <c r="F242" i="1"/>
  <c r="J242" i="1" s="1"/>
  <c r="F243" i="1"/>
  <c r="J243" i="1" s="1"/>
  <c r="F244" i="1"/>
  <c r="J244" i="1" s="1"/>
  <c r="F245" i="1"/>
  <c r="J245" i="1" s="1"/>
  <c r="F246" i="1"/>
  <c r="J246" i="1" s="1"/>
  <c r="F247" i="1"/>
  <c r="J247" i="1" s="1"/>
  <c r="F248" i="1"/>
  <c r="J248" i="1" s="1"/>
  <c r="F249" i="1"/>
  <c r="J249" i="1" s="1"/>
  <c r="F250" i="1"/>
  <c r="J250" i="1" s="1"/>
  <c r="F251" i="1"/>
  <c r="J251" i="1" s="1"/>
  <c r="F252" i="1"/>
  <c r="J252" i="1" s="1"/>
  <c r="F253" i="1"/>
  <c r="J253" i="1" s="1"/>
  <c r="F254" i="1"/>
  <c r="J254" i="1" s="1"/>
  <c r="F255" i="1"/>
  <c r="J255" i="1" s="1"/>
  <c r="F256" i="1"/>
  <c r="J256" i="1" s="1"/>
  <c r="F257" i="1"/>
  <c r="J257" i="1" s="1"/>
  <c r="F258" i="1"/>
  <c r="J258" i="1" s="1"/>
  <c r="F259" i="1"/>
  <c r="J259" i="1" s="1"/>
  <c r="F260" i="1"/>
  <c r="J260" i="1" s="1"/>
  <c r="F261" i="1"/>
  <c r="J261" i="1" s="1"/>
  <c r="F262" i="1"/>
  <c r="J262" i="1" s="1"/>
  <c r="F263" i="1"/>
  <c r="J263" i="1" s="1"/>
  <c r="F264" i="1"/>
  <c r="J264" i="1" s="1"/>
  <c r="F265" i="1"/>
  <c r="J265" i="1" s="1"/>
  <c r="F266" i="1"/>
  <c r="J266" i="1" s="1"/>
  <c r="F267" i="1"/>
  <c r="J267" i="1" s="1"/>
  <c r="F268" i="1"/>
  <c r="J268" i="1" s="1"/>
  <c r="F269" i="1"/>
  <c r="J269" i="1" s="1"/>
  <c r="F270" i="1"/>
  <c r="J270" i="1" s="1"/>
  <c r="F271" i="1"/>
  <c r="J271" i="1" s="1"/>
  <c r="F272" i="1"/>
  <c r="J272" i="1" s="1"/>
  <c r="F273" i="1"/>
  <c r="J273" i="1" s="1"/>
  <c r="F274" i="1"/>
  <c r="J274" i="1" s="1"/>
  <c r="F275" i="1"/>
  <c r="J275" i="1" s="1"/>
  <c r="F276" i="1"/>
  <c r="J276" i="1" s="1"/>
  <c r="F277" i="1"/>
  <c r="J277" i="1" s="1"/>
  <c r="F278" i="1"/>
  <c r="J278" i="1" s="1"/>
  <c r="F279" i="1"/>
  <c r="J279" i="1" s="1"/>
  <c r="F280" i="1"/>
  <c r="J280" i="1" s="1"/>
  <c r="F281" i="1"/>
  <c r="J281" i="1" s="1"/>
  <c r="F282" i="1"/>
  <c r="J282" i="1" s="1"/>
  <c r="F283" i="1"/>
  <c r="J283" i="1" s="1"/>
  <c r="F284" i="1"/>
  <c r="J284" i="1" s="1"/>
  <c r="F285" i="1"/>
  <c r="J285" i="1" s="1"/>
  <c r="F286" i="1"/>
  <c r="J286" i="1" s="1"/>
  <c r="F287" i="1"/>
  <c r="J287" i="1" s="1"/>
  <c r="F288" i="1"/>
  <c r="J288" i="1" s="1"/>
  <c r="F289" i="1"/>
  <c r="J289" i="1" s="1"/>
  <c r="F290" i="1"/>
  <c r="J290" i="1" s="1"/>
  <c r="F291" i="1"/>
  <c r="J291" i="1" s="1"/>
  <c r="F292" i="1"/>
  <c r="J292" i="1" s="1"/>
  <c r="F293" i="1"/>
  <c r="J293" i="1" s="1"/>
  <c r="F294" i="1"/>
  <c r="J294" i="1" s="1"/>
  <c r="F295" i="1"/>
  <c r="J295" i="1" s="1"/>
  <c r="F296" i="1"/>
  <c r="J296" i="1" s="1"/>
  <c r="F297" i="1"/>
  <c r="J297" i="1" s="1"/>
  <c r="F298" i="1"/>
  <c r="J298" i="1" s="1"/>
  <c r="F299" i="1"/>
  <c r="J299" i="1" s="1"/>
  <c r="F300" i="1"/>
  <c r="J300" i="1" s="1"/>
  <c r="F301" i="1"/>
  <c r="J301" i="1" s="1"/>
  <c r="F302" i="1"/>
  <c r="J302" i="1" s="1"/>
  <c r="F303" i="1"/>
  <c r="J303" i="1" s="1"/>
  <c r="F304" i="1"/>
  <c r="J304" i="1" s="1"/>
  <c r="F305" i="1"/>
  <c r="J305" i="1" s="1"/>
  <c r="F306" i="1"/>
  <c r="J306" i="1" s="1"/>
  <c r="F307" i="1"/>
  <c r="J307" i="1" s="1"/>
  <c r="F308" i="1"/>
  <c r="J308" i="1" s="1"/>
  <c r="F309" i="1"/>
  <c r="J309" i="1" s="1"/>
  <c r="F310" i="1"/>
  <c r="J310" i="1" s="1"/>
  <c r="F311" i="1"/>
  <c r="J311" i="1" s="1"/>
  <c r="F312" i="1"/>
  <c r="J312" i="1" s="1"/>
  <c r="F313" i="1"/>
  <c r="J313" i="1" s="1"/>
  <c r="F314" i="1"/>
  <c r="J314" i="1" s="1"/>
  <c r="F315" i="1"/>
  <c r="J315" i="1" s="1"/>
  <c r="F316" i="1"/>
  <c r="J316" i="1" s="1"/>
  <c r="F317" i="1"/>
  <c r="J317" i="1" s="1"/>
  <c r="F318" i="1"/>
  <c r="J318" i="1" s="1"/>
  <c r="F319" i="1"/>
  <c r="J319" i="1" s="1"/>
  <c r="F320" i="1"/>
  <c r="J320" i="1" s="1"/>
  <c r="F321" i="1"/>
  <c r="J321" i="1" s="1"/>
  <c r="F322" i="1"/>
  <c r="J322" i="1" s="1"/>
  <c r="F323" i="1"/>
  <c r="J323" i="1" s="1"/>
  <c r="F324" i="1"/>
  <c r="J324" i="1" s="1"/>
  <c r="F325" i="1"/>
  <c r="J325" i="1" s="1"/>
  <c r="F326" i="1"/>
  <c r="J326" i="1" s="1"/>
  <c r="F327" i="1"/>
  <c r="J327" i="1" s="1"/>
  <c r="F328" i="1"/>
  <c r="J328" i="1" s="1"/>
  <c r="F329" i="1"/>
  <c r="J329" i="1" s="1"/>
  <c r="F330" i="1"/>
  <c r="J330" i="1" s="1"/>
  <c r="F331" i="1"/>
  <c r="J331" i="1" s="1"/>
  <c r="F332" i="1"/>
  <c r="J332" i="1" s="1"/>
  <c r="F333" i="1"/>
  <c r="J333" i="1" s="1"/>
  <c r="F334" i="1"/>
  <c r="J334" i="1" s="1"/>
  <c r="F335" i="1"/>
  <c r="J335" i="1" s="1"/>
  <c r="F336" i="1"/>
  <c r="J336" i="1" s="1"/>
  <c r="F337" i="1"/>
  <c r="J337" i="1" s="1"/>
  <c r="F338" i="1"/>
  <c r="J338" i="1" s="1"/>
  <c r="F339" i="1"/>
  <c r="J339" i="1" s="1"/>
  <c r="F340" i="1"/>
  <c r="J340" i="1" s="1"/>
  <c r="F341" i="1"/>
  <c r="J341" i="1" s="1"/>
  <c r="F342" i="1"/>
  <c r="J342" i="1" s="1"/>
  <c r="F343" i="1"/>
  <c r="J343" i="1" s="1"/>
  <c r="F344" i="1"/>
  <c r="J344" i="1" s="1"/>
  <c r="F345" i="1"/>
  <c r="J345" i="1" s="1"/>
  <c r="F346" i="1"/>
  <c r="J346" i="1" s="1"/>
  <c r="F347" i="1"/>
  <c r="J347" i="1" s="1"/>
  <c r="F348" i="1"/>
  <c r="J348" i="1" s="1"/>
  <c r="F349" i="1"/>
  <c r="J349" i="1" s="1"/>
  <c r="F350" i="1"/>
  <c r="J350" i="1" s="1"/>
  <c r="F351" i="1"/>
  <c r="J351" i="1" s="1"/>
  <c r="F352" i="1"/>
  <c r="J352" i="1" s="1"/>
  <c r="F353" i="1"/>
  <c r="J353" i="1" s="1"/>
  <c r="F354" i="1"/>
  <c r="J354" i="1" s="1"/>
  <c r="F355" i="1"/>
  <c r="J355" i="1" s="1"/>
  <c r="F356" i="1"/>
  <c r="J356" i="1" s="1"/>
  <c r="F357" i="1"/>
  <c r="J357" i="1" s="1"/>
  <c r="F358" i="1"/>
  <c r="J358" i="1" s="1"/>
  <c r="F359" i="1"/>
  <c r="J359" i="1" s="1"/>
  <c r="F360" i="1"/>
  <c r="J360" i="1" s="1"/>
  <c r="F361" i="1"/>
  <c r="J361" i="1" s="1"/>
  <c r="F362" i="1"/>
  <c r="J362" i="1" s="1"/>
  <c r="F363" i="1"/>
  <c r="J363" i="1" s="1"/>
  <c r="F364" i="1"/>
  <c r="J364" i="1" s="1"/>
  <c r="F365" i="1"/>
  <c r="J365" i="1" s="1"/>
  <c r="F366" i="1"/>
  <c r="J366" i="1" s="1"/>
  <c r="F367" i="1"/>
  <c r="J367" i="1" s="1"/>
  <c r="F368" i="1"/>
  <c r="J368" i="1" s="1"/>
  <c r="F369" i="1"/>
  <c r="J369" i="1" s="1"/>
  <c r="F370" i="1"/>
  <c r="J370" i="1" s="1"/>
  <c r="F371" i="1"/>
  <c r="J371" i="1" s="1"/>
  <c r="F372" i="1"/>
  <c r="J372" i="1" s="1"/>
  <c r="F373" i="1"/>
  <c r="J373" i="1" s="1"/>
  <c r="F374" i="1"/>
  <c r="J374" i="1" s="1"/>
  <c r="F375" i="1"/>
  <c r="J375" i="1" s="1"/>
  <c r="F376" i="1"/>
  <c r="J376" i="1" s="1"/>
  <c r="F377" i="1"/>
  <c r="J377" i="1" s="1"/>
  <c r="F378" i="1"/>
  <c r="J378" i="1" s="1"/>
  <c r="F379" i="1"/>
  <c r="J379" i="1" s="1"/>
  <c r="F380" i="1"/>
  <c r="J380" i="1" s="1"/>
  <c r="F381" i="1"/>
  <c r="J381" i="1" s="1"/>
  <c r="F382" i="1"/>
  <c r="J382" i="1" s="1"/>
  <c r="F383" i="1"/>
  <c r="J383" i="1" s="1"/>
  <c r="F384" i="1"/>
  <c r="J384" i="1" s="1"/>
  <c r="F385" i="1"/>
  <c r="J385" i="1" s="1"/>
  <c r="F386" i="1"/>
  <c r="J386" i="1" s="1"/>
  <c r="F387" i="1"/>
  <c r="J387" i="1" s="1"/>
  <c r="F388" i="1"/>
  <c r="J388" i="1" s="1"/>
  <c r="F389" i="1"/>
  <c r="J389" i="1" s="1"/>
  <c r="F390" i="1"/>
  <c r="J390" i="1" s="1"/>
  <c r="F391" i="1"/>
  <c r="J391" i="1" s="1"/>
  <c r="F392" i="1"/>
  <c r="J392" i="1" s="1"/>
  <c r="F393" i="1"/>
  <c r="J393" i="1" s="1"/>
  <c r="F394" i="1"/>
  <c r="J394" i="1" s="1"/>
  <c r="F395" i="1"/>
  <c r="J395" i="1" s="1"/>
  <c r="F396" i="1"/>
  <c r="J396" i="1" s="1"/>
  <c r="F397" i="1"/>
  <c r="J397" i="1" s="1"/>
  <c r="F398" i="1"/>
  <c r="J398" i="1" s="1"/>
  <c r="F399" i="1"/>
  <c r="J399" i="1" s="1"/>
  <c r="F400" i="1"/>
  <c r="J400" i="1" s="1"/>
  <c r="F401" i="1"/>
  <c r="J401" i="1" s="1"/>
  <c r="F402" i="1"/>
  <c r="J402" i="1" s="1"/>
  <c r="F403" i="1"/>
  <c r="J403" i="1" s="1"/>
  <c r="F404" i="1"/>
  <c r="J404" i="1" s="1"/>
  <c r="F405" i="1"/>
  <c r="J405" i="1" s="1"/>
  <c r="F406" i="1"/>
  <c r="J406" i="1" s="1"/>
  <c r="F407" i="1"/>
  <c r="J407" i="1" s="1"/>
  <c r="F408" i="1"/>
  <c r="J408" i="1" s="1"/>
  <c r="F409" i="1"/>
  <c r="J409" i="1" s="1"/>
  <c r="F410" i="1"/>
  <c r="J410" i="1" s="1"/>
  <c r="F411" i="1"/>
  <c r="J411" i="1" s="1"/>
  <c r="F412" i="1"/>
  <c r="J412" i="1" s="1"/>
  <c r="F413" i="1"/>
  <c r="J413" i="1" s="1"/>
  <c r="F414" i="1"/>
  <c r="J414" i="1" s="1"/>
  <c r="F415" i="1"/>
  <c r="J415" i="1" s="1"/>
  <c r="F416" i="1"/>
  <c r="J416" i="1" s="1"/>
  <c r="F417" i="1"/>
  <c r="J417" i="1" s="1"/>
  <c r="F418" i="1"/>
  <c r="J418" i="1" s="1"/>
  <c r="F419" i="1"/>
  <c r="J419" i="1" s="1"/>
  <c r="F420" i="1"/>
  <c r="J420" i="1" s="1"/>
  <c r="F421" i="1"/>
  <c r="J421" i="1" s="1"/>
  <c r="F422" i="1"/>
  <c r="J422" i="1" s="1"/>
  <c r="F423" i="1"/>
  <c r="J423" i="1" s="1"/>
  <c r="F424" i="1"/>
  <c r="J424" i="1" s="1"/>
  <c r="F425" i="1"/>
  <c r="J425" i="1" s="1"/>
  <c r="F426" i="1"/>
  <c r="J426" i="1" s="1"/>
  <c r="F427" i="1"/>
  <c r="J427" i="1" s="1"/>
  <c r="F428" i="1"/>
  <c r="J428" i="1" s="1"/>
  <c r="F429" i="1"/>
  <c r="J429" i="1" s="1"/>
  <c r="F430" i="1"/>
  <c r="J430" i="1" s="1"/>
  <c r="F431" i="1"/>
  <c r="J431" i="1" s="1"/>
  <c r="F432" i="1"/>
  <c r="J432" i="1" s="1"/>
  <c r="F433" i="1"/>
  <c r="J433" i="1" s="1"/>
  <c r="F434" i="1"/>
  <c r="J434" i="1" s="1"/>
  <c r="F435" i="1"/>
  <c r="J435" i="1" s="1"/>
  <c r="F436" i="1"/>
  <c r="J436" i="1" s="1"/>
  <c r="F437" i="1"/>
  <c r="J437" i="1" s="1"/>
  <c r="F438" i="1"/>
  <c r="J438" i="1" s="1"/>
  <c r="F439" i="1"/>
  <c r="J439" i="1" s="1"/>
  <c r="F440" i="1"/>
  <c r="J440" i="1" s="1"/>
  <c r="F441" i="1"/>
  <c r="J441" i="1" s="1"/>
  <c r="F442" i="1"/>
  <c r="J442" i="1" s="1"/>
  <c r="F443" i="1"/>
  <c r="J443" i="1" s="1"/>
  <c r="F444" i="1"/>
  <c r="J444" i="1" s="1"/>
  <c r="F445" i="1"/>
  <c r="J445" i="1" s="1"/>
  <c r="F446" i="1"/>
  <c r="J446" i="1" s="1"/>
  <c r="F447" i="1"/>
  <c r="J447" i="1" s="1"/>
  <c r="F448" i="1"/>
  <c r="J448" i="1" s="1"/>
  <c r="F449" i="1"/>
  <c r="J449" i="1" s="1"/>
  <c r="F450" i="1"/>
  <c r="J450" i="1" s="1"/>
  <c r="F451" i="1"/>
  <c r="J451" i="1" s="1"/>
  <c r="F452" i="1"/>
  <c r="J452" i="1" s="1"/>
  <c r="F453" i="1"/>
  <c r="J453" i="1" s="1"/>
  <c r="F454" i="1"/>
  <c r="J454" i="1" s="1"/>
  <c r="F455" i="1"/>
  <c r="J455" i="1" s="1"/>
  <c r="F456" i="1"/>
  <c r="J456" i="1" s="1"/>
  <c r="F457" i="1"/>
  <c r="J457" i="1" s="1"/>
  <c r="F458" i="1"/>
  <c r="J458" i="1" s="1"/>
  <c r="F459" i="1"/>
  <c r="J459" i="1" s="1"/>
  <c r="F460" i="1"/>
  <c r="J460" i="1" s="1"/>
  <c r="F461" i="1"/>
  <c r="J461" i="1" s="1"/>
  <c r="F462" i="1"/>
  <c r="J462" i="1" s="1"/>
  <c r="F463" i="1"/>
  <c r="J463" i="1" s="1"/>
  <c r="F464" i="1"/>
  <c r="J464" i="1" s="1"/>
  <c r="F465" i="1"/>
  <c r="J465" i="1" s="1"/>
  <c r="F466" i="1"/>
  <c r="J466" i="1" s="1"/>
  <c r="F467" i="1"/>
  <c r="J467" i="1" s="1"/>
  <c r="F468" i="1"/>
  <c r="J468" i="1" s="1"/>
  <c r="F469" i="1"/>
  <c r="J469" i="1" s="1"/>
  <c r="F470" i="1"/>
  <c r="J470" i="1" s="1"/>
  <c r="F471" i="1"/>
  <c r="J471" i="1" s="1"/>
  <c r="F472" i="1"/>
  <c r="J472" i="1" s="1"/>
  <c r="F473" i="1"/>
  <c r="J473" i="1" s="1"/>
  <c r="F474" i="1"/>
  <c r="J474" i="1" s="1"/>
  <c r="F475" i="1"/>
  <c r="J475" i="1" s="1"/>
  <c r="F476" i="1"/>
  <c r="J476" i="1" s="1"/>
  <c r="F477" i="1"/>
  <c r="J477" i="1" s="1"/>
  <c r="F478" i="1"/>
  <c r="J478" i="1" s="1"/>
  <c r="F479" i="1"/>
  <c r="J479" i="1" s="1"/>
  <c r="F480" i="1"/>
  <c r="J480" i="1" s="1"/>
  <c r="F481" i="1"/>
  <c r="J481" i="1" s="1"/>
  <c r="F482" i="1"/>
  <c r="J482" i="1" s="1"/>
  <c r="F483" i="1"/>
  <c r="J483" i="1" s="1"/>
  <c r="F484" i="1"/>
  <c r="J484" i="1" s="1"/>
  <c r="F485" i="1"/>
  <c r="J485" i="1" s="1"/>
  <c r="F486" i="1"/>
  <c r="J486" i="1" s="1"/>
  <c r="F487" i="1"/>
  <c r="J487" i="1" s="1"/>
  <c r="F488" i="1"/>
  <c r="J488" i="1" s="1"/>
  <c r="F489" i="1"/>
  <c r="J489" i="1" s="1"/>
  <c r="F490" i="1"/>
  <c r="J490" i="1" s="1"/>
  <c r="F491" i="1"/>
  <c r="J491" i="1" s="1"/>
  <c r="F492" i="1"/>
  <c r="J492" i="1" s="1"/>
  <c r="F493" i="1"/>
  <c r="J493" i="1" s="1"/>
  <c r="F494" i="1"/>
  <c r="J494" i="1" s="1"/>
  <c r="F495" i="1"/>
  <c r="J495" i="1" s="1"/>
  <c r="F496" i="1"/>
  <c r="J496" i="1" s="1"/>
  <c r="F497" i="1"/>
  <c r="J497" i="1" s="1"/>
  <c r="F498" i="1"/>
  <c r="J498" i="1" s="1"/>
  <c r="F499" i="1"/>
  <c r="J499" i="1" s="1"/>
  <c r="F500" i="1"/>
  <c r="J500" i="1" s="1"/>
  <c r="F501" i="1"/>
  <c r="J501" i="1" s="1"/>
  <c r="F502" i="1"/>
  <c r="J502" i="1" s="1"/>
  <c r="F503" i="1"/>
  <c r="J503" i="1" s="1"/>
  <c r="F504" i="1"/>
  <c r="J504" i="1" s="1"/>
  <c r="F505" i="1"/>
  <c r="J505" i="1" s="1"/>
  <c r="F506" i="1"/>
  <c r="J506" i="1" s="1"/>
  <c r="F507" i="1"/>
  <c r="J507" i="1" s="1"/>
  <c r="F508" i="1"/>
  <c r="J508" i="1" s="1"/>
  <c r="F509" i="1"/>
  <c r="J509" i="1" s="1"/>
  <c r="F510" i="1"/>
  <c r="J510" i="1" s="1"/>
  <c r="F511" i="1"/>
  <c r="J511" i="1" s="1"/>
  <c r="F512" i="1"/>
  <c r="J512" i="1" s="1"/>
  <c r="F513" i="1"/>
  <c r="J513" i="1" s="1"/>
  <c r="F514" i="1"/>
  <c r="J514" i="1" s="1"/>
  <c r="F515" i="1"/>
  <c r="J515" i="1" s="1"/>
  <c r="F516" i="1"/>
  <c r="J516" i="1" s="1"/>
  <c r="F517" i="1"/>
  <c r="J517" i="1" s="1"/>
  <c r="F518" i="1"/>
  <c r="J518" i="1" s="1"/>
  <c r="F519" i="1"/>
  <c r="J519" i="1" s="1"/>
  <c r="F520" i="1"/>
  <c r="J520" i="1" s="1"/>
  <c r="F521" i="1"/>
  <c r="J521" i="1" s="1"/>
  <c r="F522" i="1"/>
  <c r="J522" i="1" s="1"/>
  <c r="F523" i="1"/>
  <c r="J523" i="1" s="1"/>
  <c r="F524" i="1"/>
  <c r="J524" i="1" s="1"/>
  <c r="F525" i="1"/>
  <c r="J525" i="1" s="1"/>
  <c r="F526" i="1"/>
  <c r="J526" i="1" s="1"/>
  <c r="F527" i="1"/>
  <c r="J527" i="1" s="1"/>
  <c r="F528" i="1"/>
  <c r="J528" i="1" s="1"/>
  <c r="F529" i="1"/>
  <c r="J529" i="1" s="1"/>
  <c r="F530" i="1"/>
  <c r="J530" i="1" s="1"/>
  <c r="F531" i="1"/>
  <c r="J531" i="1" s="1"/>
  <c r="F532" i="1"/>
  <c r="J532" i="1" s="1"/>
  <c r="F533" i="1"/>
  <c r="J533" i="1" s="1"/>
  <c r="F534" i="1"/>
  <c r="J534" i="1" s="1"/>
  <c r="F535" i="1"/>
  <c r="J535" i="1" s="1"/>
  <c r="F536" i="1"/>
  <c r="J536" i="1" s="1"/>
  <c r="F537" i="1"/>
  <c r="J537" i="1" s="1"/>
  <c r="F538" i="1"/>
  <c r="J538" i="1" s="1"/>
  <c r="F539" i="1"/>
  <c r="J539" i="1" s="1"/>
  <c r="C9" i="3"/>
  <c r="D9" i="3" s="1"/>
  <c r="G9" i="3"/>
  <c r="C10" i="3"/>
  <c r="D10" i="3" s="1"/>
  <c r="G10" i="3"/>
  <c r="C11" i="3"/>
  <c r="D11" i="3" s="1"/>
  <c r="G11" i="3"/>
  <c r="C12" i="3"/>
  <c r="D12" i="3" s="1"/>
  <c r="G12" i="3"/>
  <c r="C13" i="3"/>
  <c r="D13" i="3" s="1"/>
  <c r="G13" i="3"/>
  <c r="C14" i="3"/>
  <c r="D14" i="3" s="1"/>
  <c r="G14" i="3"/>
  <c r="C15" i="3"/>
  <c r="D15" i="3" s="1"/>
  <c r="G15" i="3"/>
  <c r="C16" i="3"/>
  <c r="D16" i="3" s="1"/>
  <c r="G16" i="3"/>
  <c r="C17" i="3"/>
  <c r="D17" i="3" s="1"/>
  <c r="G17" i="3"/>
  <c r="C18" i="3"/>
  <c r="D18" i="3" s="1"/>
  <c r="G18" i="3"/>
  <c r="C19" i="3"/>
  <c r="D19" i="3" s="1"/>
  <c r="G19" i="3"/>
  <c r="C20" i="3"/>
  <c r="D20" i="3" s="1"/>
  <c r="G20" i="3"/>
  <c r="C21" i="3"/>
  <c r="D21" i="3" s="1"/>
  <c r="G21" i="3"/>
  <c r="C22" i="3"/>
  <c r="D22" i="3" s="1"/>
  <c r="G22" i="3"/>
  <c r="C23" i="3"/>
  <c r="D23" i="3" s="1"/>
  <c r="G23" i="3"/>
  <c r="C24" i="3"/>
  <c r="D24" i="3" s="1"/>
  <c r="G24" i="3"/>
  <c r="C25" i="3"/>
  <c r="D25" i="3" s="1"/>
  <c r="G25" i="3"/>
  <c r="C26" i="3"/>
  <c r="D26" i="3" s="1"/>
  <c r="G26" i="3"/>
  <c r="C27" i="3"/>
  <c r="D27" i="3" s="1"/>
  <c r="G27" i="3"/>
  <c r="C28" i="3"/>
  <c r="D28" i="3" s="1"/>
  <c r="G28" i="3"/>
  <c r="C29" i="3"/>
  <c r="D29" i="3" s="1"/>
  <c r="G29" i="3"/>
  <c r="C30" i="3"/>
  <c r="D30" i="3" s="1"/>
  <c r="G30" i="3"/>
  <c r="C31" i="3"/>
  <c r="D31" i="3" s="1"/>
  <c r="G31" i="3"/>
  <c r="C32" i="3"/>
  <c r="D32" i="3" s="1"/>
  <c r="G32" i="3"/>
  <c r="C33" i="3"/>
  <c r="D33" i="3" s="1"/>
  <c r="G33" i="3"/>
  <c r="C34" i="3"/>
  <c r="D34" i="3" s="1"/>
  <c r="G34" i="3"/>
  <c r="C35" i="3"/>
  <c r="D35" i="3" s="1"/>
  <c r="G35" i="3"/>
  <c r="C36" i="3"/>
  <c r="D36" i="3" s="1"/>
  <c r="G36" i="3"/>
  <c r="C37" i="3"/>
  <c r="D37" i="3" s="1"/>
  <c r="G37" i="3"/>
  <c r="C38" i="3"/>
  <c r="D38" i="3" s="1"/>
  <c r="G38" i="3"/>
  <c r="C39" i="3"/>
  <c r="D39" i="3" s="1"/>
  <c r="G39" i="3"/>
  <c r="C40" i="3"/>
  <c r="D40" i="3" s="1"/>
  <c r="G40" i="3"/>
  <c r="C41" i="3"/>
  <c r="D41" i="3" s="1"/>
  <c r="G41" i="3"/>
  <c r="C42" i="3"/>
  <c r="D42" i="3" s="1"/>
  <c r="G42" i="3"/>
  <c r="C43" i="3"/>
  <c r="D43" i="3" s="1"/>
  <c r="G43" i="3"/>
  <c r="C44" i="3"/>
  <c r="D44" i="3" s="1"/>
  <c r="G44" i="3"/>
  <c r="C45" i="3"/>
  <c r="D45" i="3" s="1"/>
  <c r="G45" i="3"/>
  <c r="C46" i="3"/>
  <c r="D46" i="3" s="1"/>
  <c r="G46" i="3"/>
  <c r="C47" i="3"/>
  <c r="D47" i="3" s="1"/>
  <c r="G47" i="3"/>
  <c r="C48" i="3"/>
  <c r="D48" i="3" s="1"/>
  <c r="G48" i="3"/>
  <c r="C49" i="3"/>
  <c r="D49" i="3" s="1"/>
  <c r="G49" i="3"/>
  <c r="C50" i="3"/>
  <c r="D50" i="3" s="1"/>
  <c r="G50" i="3"/>
  <c r="C51" i="3"/>
  <c r="D51" i="3" s="1"/>
  <c r="G51" i="3"/>
  <c r="C52" i="3"/>
  <c r="D52" i="3" s="1"/>
  <c r="G52" i="3"/>
  <c r="C53" i="3"/>
  <c r="D53" i="3" s="1"/>
  <c r="G53" i="3"/>
  <c r="C54" i="3"/>
  <c r="D54" i="3" s="1"/>
  <c r="G54" i="3"/>
  <c r="C55" i="3"/>
  <c r="D55" i="3" s="1"/>
  <c r="G55" i="3"/>
  <c r="C56" i="3"/>
  <c r="D56" i="3" s="1"/>
  <c r="G56" i="3"/>
  <c r="C57" i="3"/>
  <c r="D57" i="3" s="1"/>
  <c r="G57" i="3"/>
  <c r="C58" i="3"/>
  <c r="D58" i="3" s="1"/>
  <c r="G58" i="3"/>
  <c r="C59" i="3"/>
  <c r="D59" i="3" s="1"/>
  <c r="G59" i="3"/>
  <c r="C60" i="3"/>
  <c r="D60" i="3" s="1"/>
  <c r="G60" i="3"/>
  <c r="C61" i="3"/>
  <c r="D61" i="3" s="1"/>
  <c r="G61" i="3"/>
  <c r="C62" i="3"/>
  <c r="D62" i="3" s="1"/>
  <c r="G62" i="3"/>
  <c r="C63" i="3"/>
  <c r="D63" i="3" s="1"/>
  <c r="G63" i="3"/>
  <c r="C64" i="3"/>
  <c r="D64" i="3" s="1"/>
  <c r="G64" i="3"/>
  <c r="C65" i="3"/>
  <c r="D65" i="3" s="1"/>
  <c r="G65" i="3"/>
  <c r="C66" i="3"/>
  <c r="D66" i="3" s="1"/>
  <c r="G66" i="3"/>
  <c r="C67" i="3"/>
  <c r="D67" i="3" s="1"/>
  <c r="G67" i="3"/>
  <c r="C68" i="3"/>
  <c r="D68" i="3" s="1"/>
  <c r="G68" i="3"/>
  <c r="C69" i="3"/>
  <c r="D69" i="3" s="1"/>
  <c r="G69" i="3"/>
  <c r="C70" i="3"/>
  <c r="D70" i="3" s="1"/>
  <c r="G70" i="3"/>
  <c r="C71" i="3"/>
  <c r="D71" i="3" s="1"/>
  <c r="G71" i="3"/>
  <c r="C72" i="3"/>
  <c r="D72" i="3" s="1"/>
  <c r="G72" i="3"/>
  <c r="C73" i="3"/>
  <c r="D73" i="3" s="1"/>
  <c r="G73" i="3"/>
  <c r="C74" i="3"/>
  <c r="D74" i="3" s="1"/>
  <c r="G74" i="3"/>
  <c r="C75" i="3"/>
  <c r="D75" i="3" s="1"/>
  <c r="G75" i="3"/>
  <c r="C76" i="3"/>
  <c r="D76" i="3" s="1"/>
  <c r="G76" i="3"/>
  <c r="C77" i="3"/>
  <c r="D77" i="3" s="1"/>
  <c r="G77" i="3"/>
  <c r="C78" i="3"/>
  <c r="D78" i="3" s="1"/>
  <c r="G78" i="3"/>
  <c r="C79" i="3"/>
  <c r="D79" i="3" s="1"/>
  <c r="G79" i="3"/>
  <c r="C80" i="3"/>
  <c r="D80" i="3" s="1"/>
  <c r="G80" i="3"/>
  <c r="C81" i="3"/>
  <c r="D81" i="3" s="1"/>
  <c r="G81" i="3"/>
  <c r="C82" i="3"/>
  <c r="D82" i="3" s="1"/>
  <c r="G82" i="3"/>
  <c r="C83" i="3"/>
  <c r="D83" i="3" s="1"/>
  <c r="G83" i="3"/>
  <c r="C84" i="3"/>
  <c r="D84" i="3" s="1"/>
  <c r="G84" i="3"/>
  <c r="C85" i="3"/>
  <c r="D85" i="3" s="1"/>
  <c r="G85" i="3"/>
  <c r="C86" i="3"/>
  <c r="D86" i="3" s="1"/>
  <c r="G86" i="3"/>
  <c r="C87" i="3"/>
  <c r="D87" i="3" s="1"/>
  <c r="G87" i="3"/>
  <c r="C88" i="3"/>
  <c r="D88" i="3" s="1"/>
  <c r="G88" i="3"/>
  <c r="C89" i="3"/>
  <c r="D89" i="3" s="1"/>
  <c r="G89" i="3"/>
  <c r="C90" i="3"/>
  <c r="D90" i="3" s="1"/>
  <c r="G90" i="3"/>
  <c r="C91" i="3"/>
  <c r="D91" i="3" s="1"/>
  <c r="G91" i="3"/>
  <c r="C92" i="3"/>
  <c r="D92" i="3" s="1"/>
  <c r="G92" i="3"/>
  <c r="C93" i="3"/>
  <c r="D93" i="3" s="1"/>
  <c r="G93" i="3"/>
  <c r="C94" i="3"/>
  <c r="D94" i="3" s="1"/>
  <c r="G94" i="3"/>
  <c r="C95" i="3"/>
  <c r="D95" i="3" s="1"/>
  <c r="G95" i="3"/>
  <c r="C96" i="3"/>
  <c r="D96" i="3" s="1"/>
  <c r="G96" i="3"/>
  <c r="C97" i="3"/>
  <c r="D97" i="3" s="1"/>
  <c r="G97" i="3"/>
  <c r="C98" i="3"/>
  <c r="D98" i="3" s="1"/>
  <c r="G98" i="3"/>
  <c r="C99" i="3"/>
  <c r="D99" i="3" s="1"/>
  <c r="G99" i="3"/>
  <c r="C100" i="3"/>
  <c r="D100" i="3" s="1"/>
  <c r="G100" i="3"/>
  <c r="C101" i="3"/>
  <c r="D101" i="3" s="1"/>
  <c r="G101" i="3"/>
  <c r="C102" i="3"/>
  <c r="D102" i="3" s="1"/>
  <c r="G102" i="3"/>
  <c r="C103" i="3"/>
  <c r="D103" i="3" s="1"/>
  <c r="G103" i="3"/>
  <c r="C104" i="3"/>
  <c r="D104" i="3" s="1"/>
  <c r="G104" i="3"/>
  <c r="C105" i="3"/>
  <c r="D105" i="3" s="1"/>
  <c r="G105" i="3"/>
  <c r="C106" i="3"/>
  <c r="D106" i="3" s="1"/>
  <c r="G106" i="3"/>
  <c r="C107" i="3"/>
  <c r="D107" i="3" s="1"/>
  <c r="G107" i="3"/>
  <c r="C108" i="3"/>
  <c r="D108" i="3" s="1"/>
  <c r="G108" i="3"/>
  <c r="C109" i="3"/>
  <c r="D109" i="3" s="1"/>
  <c r="G109" i="3"/>
  <c r="C110" i="3"/>
  <c r="D110" i="3" s="1"/>
  <c r="G110" i="3"/>
  <c r="C111" i="3"/>
  <c r="D111" i="3" s="1"/>
  <c r="G111" i="3"/>
  <c r="C112" i="3"/>
  <c r="D112" i="3" s="1"/>
  <c r="G112" i="3"/>
  <c r="C113" i="3"/>
  <c r="D113" i="3" s="1"/>
  <c r="G113" i="3"/>
  <c r="C114" i="3"/>
  <c r="D114" i="3" s="1"/>
  <c r="G114" i="3"/>
  <c r="C115" i="3"/>
  <c r="D115" i="3" s="1"/>
  <c r="G115" i="3"/>
  <c r="C116" i="3"/>
  <c r="D116" i="3" s="1"/>
  <c r="G116" i="3"/>
  <c r="C117" i="3"/>
  <c r="D117" i="3" s="1"/>
  <c r="G117" i="3"/>
  <c r="C118" i="3"/>
  <c r="D118" i="3" s="1"/>
  <c r="G118" i="3"/>
  <c r="C119" i="3"/>
  <c r="D119" i="3" s="1"/>
  <c r="G119" i="3"/>
  <c r="C120" i="3"/>
  <c r="D120" i="3" s="1"/>
  <c r="G120" i="3"/>
  <c r="C121" i="3"/>
  <c r="D121" i="3" s="1"/>
  <c r="G121" i="3"/>
  <c r="C122" i="3"/>
  <c r="D122" i="3" s="1"/>
  <c r="G122" i="3"/>
  <c r="C123" i="3"/>
  <c r="D123" i="3" s="1"/>
  <c r="G123" i="3"/>
  <c r="C124" i="3"/>
  <c r="D124" i="3" s="1"/>
  <c r="G124" i="3"/>
  <c r="C125" i="3"/>
  <c r="D125" i="3" s="1"/>
  <c r="G125" i="3"/>
  <c r="C126" i="3"/>
  <c r="D126" i="3" s="1"/>
  <c r="G126" i="3"/>
  <c r="C127" i="3"/>
  <c r="D127" i="3" s="1"/>
  <c r="G127" i="3"/>
  <c r="C128" i="3"/>
  <c r="D128" i="3" s="1"/>
  <c r="G128" i="3"/>
  <c r="C129" i="3"/>
  <c r="D129" i="3" s="1"/>
  <c r="G129" i="3"/>
  <c r="C130" i="3"/>
  <c r="D130" i="3" s="1"/>
  <c r="G130" i="3"/>
  <c r="C131" i="3"/>
  <c r="D131" i="3" s="1"/>
  <c r="G131" i="3"/>
  <c r="C132" i="3"/>
  <c r="D132" i="3" s="1"/>
  <c r="G132" i="3"/>
  <c r="C133" i="3"/>
  <c r="D133" i="3" s="1"/>
  <c r="G133" i="3"/>
  <c r="C134" i="3"/>
  <c r="D134" i="3" s="1"/>
  <c r="G134" i="3"/>
  <c r="C135" i="3"/>
  <c r="D135" i="3" s="1"/>
  <c r="G135" i="3"/>
  <c r="C136" i="3"/>
  <c r="D136" i="3" s="1"/>
  <c r="G136" i="3"/>
  <c r="C137" i="3"/>
  <c r="D137" i="3" s="1"/>
  <c r="G137" i="3"/>
  <c r="C138" i="3"/>
  <c r="D138" i="3" s="1"/>
  <c r="G138" i="3"/>
  <c r="C139" i="3"/>
  <c r="D139" i="3" s="1"/>
  <c r="G139" i="3"/>
  <c r="C140" i="3"/>
  <c r="D140" i="3" s="1"/>
  <c r="G140" i="3"/>
  <c r="C141" i="3"/>
  <c r="D141" i="3" s="1"/>
  <c r="G141" i="3"/>
  <c r="C142" i="3"/>
  <c r="D142" i="3" s="1"/>
  <c r="G142" i="3"/>
  <c r="C143" i="3"/>
  <c r="D143" i="3" s="1"/>
  <c r="G143" i="3"/>
  <c r="C144" i="3"/>
  <c r="D144" i="3" s="1"/>
  <c r="G144" i="3"/>
  <c r="C145" i="3"/>
  <c r="D145" i="3" s="1"/>
  <c r="G145" i="3"/>
  <c r="C146" i="3"/>
  <c r="D146" i="3" s="1"/>
  <c r="G146" i="3"/>
  <c r="C147" i="3"/>
  <c r="D147" i="3" s="1"/>
  <c r="G147" i="3"/>
  <c r="C148" i="3"/>
  <c r="D148" i="3" s="1"/>
  <c r="G148" i="3"/>
  <c r="C149" i="3"/>
  <c r="D149" i="3" s="1"/>
  <c r="G149" i="3"/>
  <c r="C150" i="3"/>
  <c r="D150" i="3" s="1"/>
  <c r="G150" i="3"/>
  <c r="C151" i="3"/>
  <c r="D151" i="3" s="1"/>
  <c r="G151" i="3"/>
  <c r="C152" i="3"/>
  <c r="D152" i="3" s="1"/>
  <c r="G152" i="3"/>
  <c r="C153" i="3"/>
  <c r="D153" i="3" s="1"/>
  <c r="G153" i="3"/>
  <c r="C154" i="3"/>
  <c r="D154" i="3" s="1"/>
  <c r="G154" i="3"/>
  <c r="C155" i="3"/>
  <c r="D155" i="3" s="1"/>
  <c r="G155" i="3"/>
  <c r="C156" i="3"/>
  <c r="D156" i="3" s="1"/>
  <c r="G156" i="3"/>
  <c r="C157" i="3"/>
  <c r="D157" i="3" s="1"/>
  <c r="G157" i="3"/>
  <c r="C158" i="3"/>
  <c r="D158" i="3" s="1"/>
  <c r="G158" i="3"/>
  <c r="C159" i="3"/>
  <c r="D159" i="3" s="1"/>
  <c r="G159" i="3"/>
  <c r="C160" i="3"/>
  <c r="D160" i="3" s="1"/>
  <c r="G160" i="3"/>
  <c r="C161" i="3"/>
  <c r="D161" i="3" s="1"/>
  <c r="G161" i="3"/>
  <c r="C162" i="3"/>
  <c r="D162" i="3" s="1"/>
  <c r="G162" i="3"/>
  <c r="C163" i="3"/>
  <c r="D163" i="3" s="1"/>
  <c r="G163" i="3"/>
  <c r="C164" i="3"/>
  <c r="D164" i="3" s="1"/>
  <c r="G164" i="3"/>
  <c r="C165" i="3"/>
  <c r="D165" i="3" s="1"/>
  <c r="G165" i="3"/>
  <c r="C166" i="3"/>
  <c r="D166" i="3" s="1"/>
  <c r="G166" i="3"/>
  <c r="C167" i="3"/>
  <c r="D167" i="3" s="1"/>
  <c r="G167" i="3"/>
  <c r="C168" i="3"/>
  <c r="D168" i="3" s="1"/>
  <c r="G168" i="3"/>
  <c r="C169" i="3"/>
  <c r="D169" i="3" s="1"/>
  <c r="G169" i="3"/>
  <c r="C170" i="3"/>
  <c r="D170" i="3" s="1"/>
  <c r="G170" i="3"/>
  <c r="C171" i="3"/>
  <c r="D171" i="3" s="1"/>
  <c r="G171" i="3"/>
  <c r="C172" i="3"/>
  <c r="D172" i="3" s="1"/>
  <c r="G172" i="3"/>
  <c r="C173" i="3"/>
  <c r="D173" i="3" s="1"/>
  <c r="G173" i="3"/>
  <c r="C174" i="3"/>
  <c r="D174" i="3" s="1"/>
  <c r="G174" i="3"/>
  <c r="C175" i="3"/>
  <c r="D175" i="3" s="1"/>
  <c r="G175" i="3"/>
  <c r="C176" i="3"/>
  <c r="D176" i="3" s="1"/>
  <c r="G176" i="3"/>
  <c r="C177" i="3"/>
  <c r="D177" i="3" s="1"/>
  <c r="G177" i="3"/>
  <c r="C178" i="3"/>
  <c r="D178" i="3" s="1"/>
  <c r="G178" i="3"/>
  <c r="C179" i="3"/>
  <c r="D179" i="3" s="1"/>
  <c r="G179" i="3"/>
  <c r="C180" i="3"/>
  <c r="D180" i="3" s="1"/>
  <c r="G180" i="3"/>
  <c r="C181" i="3"/>
  <c r="D181" i="3" s="1"/>
  <c r="G181" i="3"/>
  <c r="C182" i="3"/>
  <c r="D182" i="3" s="1"/>
  <c r="G182" i="3"/>
  <c r="C183" i="3"/>
  <c r="D183" i="3" s="1"/>
  <c r="G183" i="3"/>
  <c r="C184" i="3"/>
  <c r="D184" i="3" s="1"/>
  <c r="G184" i="3"/>
  <c r="C185" i="3"/>
  <c r="D185" i="3" s="1"/>
  <c r="G185" i="3"/>
  <c r="C186" i="3"/>
  <c r="D186" i="3" s="1"/>
  <c r="G186" i="3"/>
  <c r="C187" i="3"/>
  <c r="D187" i="3" s="1"/>
  <c r="G187" i="3"/>
  <c r="C188" i="3"/>
  <c r="D188" i="3" s="1"/>
  <c r="G188" i="3"/>
  <c r="C189" i="3"/>
  <c r="D189" i="3" s="1"/>
  <c r="G189" i="3"/>
  <c r="C190" i="3"/>
  <c r="D190" i="3" s="1"/>
  <c r="G190" i="3"/>
  <c r="C191" i="3"/>
  <c r="D191" i="3" s="1"/>
  <c r="G191" i="3"/>
  <c r="C192" i="3"/>
  <c r="D192" i="3" s="1"/>
  <c r="G192" i="3"/>
  <c r="C193" i="3"/>
  <c r="D193" i="3" s="1"/>
  <c r="G193" i="3"/>
  <c r="C194" i="3"/>
  <c r="D194" i="3" s="1"/>
  <c r="G194" i="3"/>
  <c r="C195" i="3"/>
  <c r="D195" i="3" s="1"/>
  <c r="G195" i="3"/>
  <c r="C196" i="3"/>
  <c r="D196" i="3" s="1"/>
  <c r="G196" i="3"/>
  <c r="C197" i="3"/>
  <c r="D197" i="3" s="1"/>
  <c r="G197" i="3"/>
  <c r="C198" i="3"/>
  <c r="D198" i="3" s="1"/>
  <c r="G198" i="3"/>
  <c r="C199" i="3"/>
  <c r="D199" i="3" s="1"/>
  <c r="G199" i="3"/>
  <c r="C200" i="3"/>
  <c r="D200" i="3" s="1"/>
  <c r="G200" i="3"/>
  <c r="C201" i="3"/>
  <c r="D201" i="3" s="1"/>
  <c r="G201" i="3"/>
  <c r="C202" i="3"/>
  <c r="D202" i="3" s="1"/>
  <c r="G202" i="3"/>
  <c r="C203" i="3"/>
  <c r="D203" i="3" s="1"/>
  <c r="G203" i="3"/>
  <c r="C204" i="3"/>
  <c r="D204" i="3" s="1"/>
  <c r="G204" i="3"/>
  <c r="C205" i="3"/>
  <c r="D205" i="3" s="1"/>
  <c r="G205" i="3"/>
  <c r="C206" i="3"/>
  <c r="D206" i="3" s="1"/>
  <c r="G206" i="3"/>
  <c r="C207" i="3"/>
  <c r="D207" i="3" s="1"/>
  <c r="G207" i="3"/>
  <c r="C208" i="3"/>
  <c r="D208" i="3" s="1"/>
  <c r="G208" i="3"/>
  <c r="C209" i="3"/>
  <c r="D209" i="3" s="1"/>
  <c r="G209" i="3"/>
  <c r="C210" i="3"/>
  <c r="D210" i="3" s="1"/>
  <c r="G210" i="3"/>
  <c r="C211" i="3"/>
  <c r="D211" i="3" s="1"/>
  <c r="G211" i="3"/>
  <c r="C212" i="3"/>
  <c r="D212" i="3" s="1"/>
  <c r="G212" i="3"/>
  <c r="C213" i="3"/>
  <c r="D213" i="3" s="1"/>
  <c r="G213" i="3"/>
  <c r="C214" i="3"/>
  <c r="D214" i="3" s="1"/>
  <c r="G214" i="3"/>
  <c r="C215" i="3"/>
  <c r="D215" i="3" s="1"/>
  <c r="G215" i="3"/>
  <c r="C216" i="3"/>
  <c r="D216" i="3" s="1"/>
  <c r="G216" i="3"/>
  <c r="C217" i="3"/>
  <c r="D217" i="3" s="1"/>
  <c r="G217" i="3"/>
  <c r="C218" i="3"/>
  <c r="D218" i="3" s="1"/>
  <c r="G218" i="3"/>
  <c r="C219" i="3"/>
  <c r="D219" i="3" s="1"/>
  <c r="G219" i="3"/>
  <c r="C220" i="3"/>
  <c r="D220" i="3" s="1"/>
  <c r="G220" i="3"/>
  <c r="C221" i="3"/>
  <c r="D221" i="3" s="1"/>
  <c r="G221" i="3"/>
  <c r="C222" i="3"/>
  <c r="D222" i="3" s="1"/>
  <c r="G222" i="3"/>
  <c r="C223" i="3"/>
  <c r="D223" i="3" s="1"/>
  <c r="G223" i="3"/>
  <c r="C224" i="3"/>
  <c r="D224" i="3" s="1"/>
  <c r="G224" i="3"/>
  <c r="C225" i="3"/>
  <c r="D225" i="3" s="1"/>
  <c r="G225" i="3"/>
  <c r="C226" i="3"/>
  <c r="D226" i="3" s="1"/>
  <c r="G226" i="3"/>
  <c r="C227" i="3"/>
  <c r="D227" i="3" s="1"/>
  <c r="G227" i="3"/>
  <c r="C228" i="3"/>
  <c r="D228" i="3" s="1"/>
  <c r="G228" i="3"/>
  <c r="C229" i="3"/>
  <c r="D229" i="3" s="1"/>
  <c r="G229" i="3"/>
  <c r="C230" i="3"/>
  <c r="D230" i="3" s="1"/>
  <c r="G230" i="3"/>
  <c r="C231" i="3"/>
  <c r="D231" i="3" s="1"/>
  <c r="G231" i="3"/>
  <c r="C232" i="3"/>
  <c r="D232" i="3" s="1"/>
  <c r="G232" i="3"/>
  <c r="C233" i="3"/>
  <c r="D233" i="3" s="1"/>
  <c r="G233" i="3"/>
  <c r="C234" i="3"/>
  <c r="D234" i="3" s="1"/>
  <c r="G234" i="3"/>
  <c r="C235" i="3"/>
  <c r="D235" i="3" s="1"/>
  <c r="G235" i="3"/>
  <c r="C236" i="3"/>
  <c r="D236" i="3" s="1"/>
  <c r="G236" i="3"/>
  <c r="C237" i="3"/>
  <c r="D237" i="3" s="1"/>
  <c r="G237" i="3"/>
  <c r="C238" i="3"/>
  <c r="D238" i="3" s="1"/>
  <c r="G238" i="3"/>
  <c r="C239" i="3"/>
  <c r="D239" i="3" s="1"/>
  <c r="G239" i="3"/>
  <c r="C240" i="3"/>
  <c r="D240" i="3" s="1"/>
  <c r="G240" i="3"/>
  <c r="C241" i="3"/>
  <c r="D241" i="3" s="1"/>
  <c r="G241" i="3"/>
  <c r="C242" i="3"/>
  <c r="D242" i="3" s="1"/>
  <c r="G242" i="3"/>
  <c r="C243" i="3"/>
  <c r="D243" i="3" s="1"/>
  <c r="G243" i="3"/>
  <c r="C244" i="3"/>
  <c r="D244" i="3" s="1"/>
  <c r="G244" i="3"/>
  <c r="C245" i="3"/>
  <c r="D245" i="3" s="1"/>
  <c r="G245" i="3"/>
  <c r="C246" i="3"/>
  <c r="D246" i="3" s="1"/>
  <c r="G246" i="3"/>
  <c r="C247" i="3"/>
  <c r="D247" i="3" s="1"/>
  <c r="G247" i="3"/>
  <c r="C248" i="3"/>
  <c r="D248" i="3" s="1"/>
  <c r="G248" i="3"/>
  <c r="C249" i="3"/>
  <c r="D249" i="3" s="1"/>
  <c r="G249" i="3"/>
  <c r="C250" i="3"/>
  <c r="D250" i="3" s="1"/>
  <c r="G250" i="3"/>
  <c r="C251" i="3"/>
  <c r="D251" i="3" s="1"/>
  <c r="G251" i="3"/>
  <c r="C252" i="3"/>
  <c r="D252" i="3" s="1"/>
  <c r="G252" i="3"/>
  <c r="C253" i="3"/>
  <c r="D253" i="3" s="1"/>
  <c r="G253" i="3"/>
  <c r="C254" i="3"/>
  <c r="D254" i="3" s="1"/>
  <c r="G254" i="3"/>
  <c r="C255" i="3"/>
  <c r="D255" i="3" s="1"/>
  <c r="G255" i="3"/>
  <c r="C256" i="3"/>
  <c r="D256" i="3" s="1"/>
  <c r="G256" i="3"/>
  <c r="C257" i="3"/>
  <c r="D257" i="3" s="1"/>
  <c r="G257" i="3"/>
  <c r="C258" i="3"/>
  <c r="D258" i="3" s="1"/>
  <c r="G258" i="3"/>
  <c r="C259" i="3"/>
  <c r="D259" i="3" s="1"/>
  <c r="G259" i="3"/>
  <c r="C260" i="3"/>
  <c r="D260" i="3" s="1"/>
  <c r="G260" i="3"/>
  <c r="C261" i="3"/>
  <c r="D261" i="3" s="1"/>
  <c r="G261" i="3"/>
  <c r="C262" i="3"/>
  <c r="D262" i="3" s="1"/>
  <c r="G262" i="3"/>
  <c r="C263" i="3"/>
  <c r="D263" i="3" s="1"/>
  <c r="G263" i="3"/>
  <c r="C264" i="3"/>
  <c r="D264" i="3" s="1"/>
  <c r="G264" i="3"/>
  <c r="C265" i="3"/>
  <c r="D265" i="3" s="1"/>
  <c r="G265" i="3"/>
  <c r="C266" i="3"/>
  <c r="D266" i="3" s="1"/>
  <c r="G266" i="3"/>
  <c r="C267" i="3"/>
  <c r="D267" i="3" s="1"/>
  <c r="G267" i="3"/>
  <c r="C268" i="3"/>
  <c r="D268" i="3" s="1"/>
  <c r="G268" i="3"/>
  <c r="C269" i="3"/>
  <c r="D269" i="3" s="1"/>
  <c r="G269" i="3"/>
  <c r="C270" i="3"/>
  <c r="D270" i="3" s="1"/>
  <c r="G270" i="3"/>
  <c r="C271" i="3"/>
  <c r="D271" i="3" s="1"/>
  <c r="G271" i="3"/>
  <c r="C272" i="3"/>
  <c r="D272" i="3" s="1"/>
  <c r="G272" i="3"/>
  <c r="C273" i="3"/>
  <c r="D273" i="3" s="1"/>
  <c r="G273" i="3"/>
  <c r="C274" i="3"/>
  <c r="D274" i="3" s="1"/>
  <c r="G274" i="3"/>
  <c r="C275" i="3"/>
  <c r="D275" i="3" s="1"/>
  <c r="G275" i="3"/>
  <c r="C276" i="3"/>
  <c r="D276" i="3" s="1"/>
  <c r="G276" i="3"/>
  <c r="C277" i="3"/>
  <c r="D277" i="3" s="1"/>
  <c r="G277" i="3"/>
  <c r="C278" i="3"/>
  <c r="D278" i="3" s="1"/>
  <c r="G278" i="3"/>
  <c r="C279" i="3"/>
  <c r="D279" i="3" s="1"/>
  <c r="G279" i="3"/>
  <c r="C280" i="3"/>
  <c r="D280" i="3" s="1"/>
  <c r="G280" i="3"/>
  <c r="C281" i="3"/>
  <c r="D281" i="3" s="1"/>
  <c r="G281" i="3"/>
  <c r="C282" i="3"/>
  <c r="D282" i="3" s="1"/>
  <c r="G282" i="3"/>
  <c r="C283" i="3"/>
  <c r="D283" i="3" s="1"/>
  <c r="G283" i="3"/>
  <c r="C284" i="3"/>
  <c r="D284" i="3" s="1"/>
  <c r="G284" i="3"/>
  <c r="C285" i="3"/>
  <c r="D285" i="3" s="1"/>
  <c r="G285" i="3"/>
  <c r="C286" i="3"/>
  <c r="D286" i="3" s="1"/>
  <c r="G286" i="3"/>
  <c r="C287" i="3"/>
  <c r="D287" i="3" s="1"/>
  <c r="G287" i="3"/>
  <c r="C288" i="3"/>
  <c r="D288" i="3" s="1"/>
  <c r="G288" i="3"/>
  <c r="C289" i="3"/>
  <c r="D289" i="3" s="1"/>
  <c r="G289" i="3"/>
  <c r="C290" i="3"/>
  <c r="D290" i="3" s="1"/>
  <c r="G290" i="3"/>
  <c r="C291" i="3"/>
  <c r="D291" i="3" s="1"/>
  <c r="G291" i="3"/>
  <c r="C292" i="3"/>
  <c r="D292" i="3" s="1"/>
  <c r="G292" i="3"/>
  <c r="C293" i="3"/>
  <c r="D293" i="3" s="1"/>
  <c r="G293" i="3"/>
  <c r="C294" i="3"/>
  <c r="D294" i="3" s="1"/>
  <c r="G294" i="3"/>
  <c r="C295" i="3"/>
  <c r="D295" i="3" s="1"/>
  <c r="G295" i="3"/>
  <c r="C296" i="3"/>
  <c r="D296" i="3" s="1"/>
  <c r="G296" i="3"/>
  <c r="C297" i="3"/>
  <c r="D297" i="3" s="1"/>
  <c r="G297" i="3"/>
  <c r="C298" i="3"/>
  <c r="D298" i="3" s="1"/>
  <c r="G298" i="3"/>
  <c r="C299" i="3"/>
  <c r="D299" i="3" s="1"/>
  <c r="G299" i="3"/>
  <c r="C300" i="3"/>
  <c r="D300" i="3" s="1"/>
  <c r="G300" i="3"/>
  <c r="C301" i="3"/>
  <c r="D301" i="3" s="1"/>
  <c r="G301" i="3"/>
  <c r="C302" i="3"/>
  <c r="D302" i="3" s="1"/>
  <c r="G302" i="3"/>
  <c r="C303" i="3"/>
  <c r="D303" i="3" s="1"/>
  <c r="G303" i="3"/>
  <c r="C304" i="3"/>
  <c r="D304" i="3" s="1"/>
  <c r="G304" i="3"/>
  <c r="C305" i="3"/>
  <c r="D305" i="3" s="1"/>
  <c r="G305" i="3"/>
  <c r="C306" i="3"/>
  <c r="D306" i="3" s="1"/>
  <c r="G306" i="3"/>
  <c r="C307" i="3"/>
  <c r="D307" i="3" s="1"/>
  <c r="G307" i="3"/>
  <c r="C308" i="3"/>
  <c r="D308" i="3" s="1"/>
  <c r="G308" i="3"/>
  <c r="C309" i="3"/>
  <c r="D309" i="3" s="1"/>
  <c r="G309" i="3"/>
  <c r="C310" i="3"/>
  <c r="D310" i="3" s="1"/>
  <c r="G310" i="3"/>
  <c r="C311" i="3"/>
  <c r="D311" i="3" s="1"/>
  <c r="G311" i="3"/>
  <c r="C312" i="3"/>
  <c r="D312" i="3" s="1"/>
  <c r="G312" i="3"/>
  <c r="C313" i="3"/>
  <c r="D313" i="3" s="1"/>
  <c r="G313" i="3"/>
  <c r="C314" i="3"/>
  <c r="D314" i="3" s="1"/>
  <c r="G314" i="3"/>
  <c r="C315" i="3"/>
  <c r="D315" i="3" s="1"/>
  <c r="G315" i="3"/>
  <c r="C316" i="3"/>
  <c r="D316" i="3" s="1"/>
  <c r="G316" i="3"/>
  <c r="C317" i="3"/>
  <c r="D317" i="3" s="1"/>
  <c r="G317" i="3"/>
  <c r="C318" i="3"/>
  <c r="D318" i="3" s="1"/>
  <c r="G318" i="3"/>
  <c r="C319" i="3"/>
  <c r="D319" i="3" s="1"/>
  <c r="G319" i="3"/>
  <c r="C320" i="3"/>
  <c r="D320" i="3" s="1"/>
  <c r="G320" i="3"/>
  <c r="C321" i="3"/>
  <c r="D321" i="3" s="1"/>
  <c r="G321" i="3"/>
  <c r="C322" i="3"/>
  <c r="D322" i="3" s="1"/>
  <c r="G322" i="3"/>
  <c r="C323" i="3"/>
  <c r="D323" i="3" s="1"/>
  <c r="G323" i="3"/>
  <c r="C324" i="3"/>
  <c r="D324" i="3" s="1"/>
  <c r="G324" i="3"/>
  <c r="C325" i="3"/>
  <c r="D325" i="3" s="1"/>
  <c r="G325" i="3"/>
  <c r="C326" i="3"/>
  <c r="D326" i="3" s="1"/>
  <c r="G326" i="3"/>
  <c r="C327" i="3"/>
  <c r="D327" i="3" s="1"/>
  <c r="G327" i="3"/>
  <c r="C328" i="3"/>
  <c r="D328" i="3" s="1"/>
  <c r="G328" i="3"/>
  <c r="C329" i="3"/>
  <c r="D329" i="3" s="1"/>
  <c r="G329" i="3"/>
  <c r="C330" i="3"/>
  <c r="D330" i="3" s="1"/>
  <c r="G330" i="3"/>
  <c r="C331" i="3"/>
  <c r="D331" i="3" s="1"/>
  <c r="G331" i="3"/>
  <c r="C332" i="3"/>
  <c r="D332" i="3" s="1"/>
  <c r="G332" i="3"/>
  <c r="C333" i="3"/>
  <c r="D333" i="3" s="1"/>
  <c r="G333" i="3"/>
  <c r="C334" i="3"/>
  <c r="D334" i="3" s="1"/>
  <c r="G334" i="3"/>
  <c r="C335" i="3"/>
  <c r="D335" i="3" s="1"/>
  <c r="G335" i="3"/>
  <c r="C336" i="3"/>
  <c r="D336" i="3" s="1"/>
  <c r="G336" i="3"/>
  <c r="C337" i="3"/>
  <c r="D337" i="3" s="1"/>
  <c r="G337" i="3"/>
  <c r="C338" i="3"/>
  <c r="D338" i="3" s="1"/>
  <c r="G338" i="3"/>
  <c r="C339" i="3"/>
  <c r="D339" i="3" s="1"/>
  <c r="G339" i="3"/>
  <c r="C340" i="3"/>
  <c r="D340" i="3" s="1"/>
  <c r="G340" i="3"/>
  <c r="C341" i="3"/>
  <c r="D341" i="3" s="1"/>
  <c r="G341" i="3"/>
  <c r="C342" i="3"/>
  <c r="D342" i="3" s="1"/>
  <c r="G342" i="3"/>
  <c r="C343" i="3"/>
  <c r="D343" i="3" s="1"/>
  <c r="G343" i="3"/>
  <c r="C344" i="3"/>
  <c r="D344" i="3" s="1"/>
  <c r="G344" i="3"/>
  <c r="C345" i="3"/>
  <c r="D345" i="3" s="1"/>
  <c r="G345" i="3"/>
  <c r="C346" i="3"/>
  <c r="D346" i="3" s="1"/>
  <c r="G346" i="3"/>
  <c r="C347" i="3"/>
  <c r="D347" i="3" s="1"/>
  <c r="G347" i="3"/>
  <c r="C348" i="3"/>
  <c r="D348" i="3" s="1"/>
  <c r="G348" i="3"/>
  <c r="C349" i="3"/>
  <c r="D349" i="3" s="1"/>
  <c r="G349" i="3"/>
  <c r="C350" i="3"/>
  <c r="D350" i="3" s="1"/>
  <c r="G350" i="3"/>
  <c r="C351" i="3"/>
  <c r="D351" i="3" s="1"/>
  <c r="G351" i="3"/>
  <c r="C352" i="3"/>
  <c r="D352" i="3" s="1"/>
  <c r="G352" i="3"/>
  <c r="C353" i="3"/>
  <c r="D353" i="3" s="1"/>
  <c r="G353" i="3"/>
  <c r="C354" i="3"/>
  <c r="D354" i="3" s="1"/>
  <c r="G354" i="3"/>
  <c r="C355" i="3"/>
  <c r="D355" i="3" s="1"/>
  <c r="G355" i="3"/>
  <c r="C356" i="3"/>
  <c r="D356" i="3" s="1"/>
  <c r="G356" i="3"/>
  <c r="C357" i="3"/>
  <c r="D357" i="3" s="1"/>
  <c r="G357" i="3"/>
  <c r="C358" i="3"/>
  <c r="D358" i="3" s="1"/>
  <c r="G358" i="3"/>
  <c r="C359" i="3"/>
  <c r="D359" i="3" s="1"/>
  <c r="G359" i="3"/>
  <c r="C360" i="3"/>
  <c r="D360" i="3" s="1"/>
  <c r="G360" i="3"/>
  <c r="C361" i="3"/>
  <c r="D361" i="3" s="1"/>
  <c r="G361" i="3"/>
  <c r="C362" i="3"/>
  <c r="D362" i="3" s="1"/>
  <c r="G362" i="3"/>
  <c r="C363" i="3"/>
  <c r="D363" i="3" s="1"/>
  <c r="G363" i="3"/>
  <c r="C364" i="3"/>
  <c r="D364" i="3" s="1"/>
  <c r="G364" i="3"/>
  <c r="C365" i="3"/>
  <c r="D365" i="3" s="1"/>
  <c r="G365" i="3"/>
  <c r="C366" i="3"/>
  <c r="D366" i="3" s="1"/>
  <c r="G366" i="3"/>
  <c r="C367" i="3"/>
  <c r="D367" i="3" s="1"/>
  <c r="G367" i="3"/>
  <c r="C368" i="3"/>
  <c r="D368" i="3" s="1"/>
  <c r="G368" i="3"/>
  <c r="C369" i="3"/>
  <c r="D369" i="3" s="1"/>
  <c r="G369" i="3"/>
  <c r="C370" i="3"/>
  <c r="D370" i="3" s="1"/>
  <c r="G370" i="3"/>
  <c r="C371" i="3"/>
  <c r="D371" i="3" s="1"/>
  <c r="G371" i="3"/>
  <c r="C372" i="3"/>
  <c r="D372" i="3" s="1"/>
  <c r="G372" i="3"/>
  <c r="C373" i="3"/>
  <c r="D373" i="3" s="1"/>
  <c r="G373" i="3"/>
  <c r="C374" i="3"/>
  <c r="D374" i="3" s="1"/>
  <c r="G374" i="3"/>
  <c r="C375" i="3"/>
  <c r="D375" i="3" s="1"/>
  <c r="G375" i="3"/>
  <c r="C376" i="3"/>
  <c r="D376" i="3" s="1"/>
  <c r="G376" i="3"/>
  <c r="C377" i="3"/>
  <c r="D377" i="3" s="1"/>
  <c r="G377" i="3"/>
  <c r="C378" i="3"/>
  <c r="D378" i="3" s="1"/>
  <c r="G378" i="3"/>
  <c r="C379" i="3"/>
  <c r="D379" i="3" s="1"/>
  <c r="G379" i="3"/>
  <c r="C380" i="3"/>
  <c r="D380" i="3" s="1"/>
  <c r="G380" i="3"/>
  <c r="C381" i="3"/>
  <c r="D381" i="3" s="1"/>
  <c r="G381" i="3"/>
  <c r="C382" i="3"/>
  <c r="D382" i="3" s="1"/>
  <c r="G382" i="3"/>
  <c r="C383" i="3"/>
  <c r="D383" i="3" s="1"/>
  <c r="G383" i="3"/>
  <c r="C384" i="3"/>
  <c r="D384" i="3" s="1"/>
  <c r="G384" i="3"/>
  <c r="C385" i="3"/>
  <c r="D385" i="3" s="1"/>
  <c r="G385" i="3"/>
  <c r="C386" i="3"/>
  <c r="D386" i="3" s="1"/>
  <c r="G386" i="3"/>
  <c r="C387" i="3"/>
  <c r="D387" i="3" s="1"/>
  <c r="G387" i="3"/>
  <c r="C388" i="3"/>
  <c r="D388" i="3" s="1"/>
  <c r="G388" i="3"/>
  <c r="C389" i="3"/>
  <c r="D389" i="3" s="1"/>
  <c r="G389" i="3"/>
  <c r="C390" i="3"/>
  <c r="D390" i="3" s="1"/>
  <c r="G390" i="3"/>
  <c r="C391" i="3"/>
  <c r="D391" i="3" s="1"/>
  <c r="G391" i="3"/>
  <c r="C392" i="3"/>
  <c r="D392" i="3" s="1"/>
  <c r="G392" i="3"/>
  <c r="C393" i="3"/>
  <c r="D393" i="3" s="1"/>
  <c r="G393" i="3"/>
  <c r="C394" i="3"/>
  <c r="D394" i="3" s="1"/>
  <c r="G394" i="3"/>
  <c r="C395" i="3"/>
  <c r="D395" i="3" s="1"/>
  <c r="G395" i="3"/>
  <c r="C396" i="3"/>
  <c r="D396" i="3" s="1"/>
  <c r="G396" i="3"/>
  <c r="C397" i="3"/>
  <c r="D397" i="3" s="1"/>
  <c r="G397" i="3"/>
  <c r="C398" i="3"/>
  <c r="D398" i="3" s="1"/>
  <c r="G398" i="3"/>
  <c r="C399" i="3"/>
  <c r="D399" i="3" s="1"/>
  <c r="G399" i="3"/>
  <c r="C400" i="3"/>
  <c r="D400" i="3" s="1"/>
  <c r="G400" i="3"/>
  <c r="C401" i="3"/>
  <c r="D401" i="3" s="1"/>
  <c r="G401" i="3"/>
  <c r="C402" i="3"/>
  <c r="D402" i="3" s="1"/>
  <c r="G402" i="3"/>
  <c r="C403" i="3"/>
  <c r="D403" i="3" s="1"/>
  <c r="G403" i="3"/>
  <c r="C404" i="3"/>
  <c r="D404" i="3" s="1"/>
  <c r="G404" i="3"/>
  <c r="C405" i="3"/>
  <c r="D405" i="3" s="1"/>
  <c r="G405" i="3"/>
  <c r="C406" i="3"/>
  <c r="D406" i="3" s="1"/>
  <c r="G406" i="3"/>
  <c r="C407" i="3"/>
  <c r="D407" i="3" s="1"/>
  <c r="G407" i="3"/>
  <c r="C408" i="3"/>
  <c r="D408" i="3" s="1"/>
  <c r="G408" i="3"/>
  <c r="C409" i="3"/>
  <c r="D409" i="3" s="1"/>
  <c r="G409" i="3"/>
  <c r="C410" i="3"/>
  <c r="D410" i="3" s="1"/>
  <c r="G410" i="3"/>
  <c r="C411" i="3"/>
  <c r="D411" i="3" s="1"/>
  <c r="G411" i="3"/>
  <c r="C412" i="3"/>
  <c r="D412" i="3" s="1"/>
  <c r="G412" i="3"/>
  <c r="C413" i="3"/>
  <c r="D413" i="3" s="1"/>
  <c r="G413" i="3"/>
  <c r="C414" i="3"/>
  <c r="D414" i="3" s="1"/>
  <c r="G414" i="3"/>
  <c r="C415" i="3"/>
  <c r="D415" i="3" s="1"/>
  <c r="G415" i="3"/>
  <c r="C416" i="3"/>
  <c r="D416" i="3" s="1"/>
  <c r="G416" i="3"/>
  <c r="C417" i="3"/>
  <c r="D417" i="3" s="1"/>
  <c r="G417" i="3"/>
  <c r="C418" i="3"/>
  <c r="D418" i="3" s="1"/>
  <c r="G418" i="3"/>
  <c r="C419" i="3"/>
  <c r="D419" i="3" s="1"/>
  <c r="G419" i="3"/>
  <c r="C420" i="3"/>
  <c r="D420" i="3" s="1"/>
  <c r="G420" i="3"/>
  <c r="C421" i="3"/>
  <c r="D421" i="3" s="1"/>
  <c r="G421" i="3"/>
  <c r="C422" i="3"/>
  <c r="D422" i="3" s="1"/>
  <c r="G422" i="3"/>
  <c r="C423" i="3"/>
  <c r="D423" i="3" s="1"/>
  <c r="G423" i="3"/>
  <c r="C424" i="3"/>
  <c r="D424" i="3" s="1"/>
  <c r="G424" i="3"/>
  <c r="C425" i="3"/>
  <c r="D425" i="3" s="1"/>
  <c r="G425" i="3"/>
  <c r="C426" i="3"/>
  <c r="D426" i="3" s="1"/>
  <c r="G426" i="3"/>
  <c r="C427" i="3"/>
  <c r="D427" i="3" s="1"/>
  <c r="G427" i="3"/>
  <c r="C428" i="3"/>
  <c r="D428" i="3" s="1"/>
  <c r="G428" i="3"/>
  <c r="C429" i="3"/>
  <c r="D429" i="3" s="1"/>
  <c r="G429" i="3"/>
  <c r="C430" i="3"/>
  <c r="D430" i="3" s="1"/>
  <c r="G430" i="3"/>
  <c r="C431" i="3"/>
  <c r="D431" i="3" s="1"/>
  <c r="G431" i="3"/>
  <c r="C432" i="3"/>
  <c r="D432" i="3" s="1"/>
  <c r="G432" i="3"/>
  <c r="C433" i="3"/>
  <c r="D433" i="3" s="1"/>
  <c r="G433" i="3"/>
  <c r="C434" i="3"/>
  <c r="D434" i="3" s="1"/>
  <c r="G434" i="3"/>
  <c r="C435" i="3"/>
  <c r="D435" i="3" s="1"/>
  <c r="G435" i="3"/>
  <c r="C436" i="3"/>
  <c r="D436" i="3" s="1"/>
  <c r="G436" i="3"/>
  <c r="C437" i="3"/>
  <c r="D437" i="3" s="1"/>
  <c r="G437" i="3"/>
  <c r="C438" i="3"/>
  <c r="D438" i="3" s="1"/>
  <c r="G438" i="3"/>
  <c r="C439" i="3"/>
  <c r="D439" i="3" s="1"/>
  <c r="G439" i="3"/>
  <c r="C440" i="3"/>
  <c r="D440" i="3" s="1"/>
  <c r="G440" i="3"/>
  <c r="C441" i="3"/>
  <c r="D441" i="3" s="1"/>
  <c r="G441" i="3"/>
  <c r="C442" i="3"/>
  <c r="D442" i="3" s="1"/>
  <c r="G442" i="3"/>
  <c r="C443" i="3"/>
  <c r="D443" i="3" s="1"/>
  <c r="G443" i="3"/>
  <c r="C444" i="3"/>
  <c r="D444" i="3" s="1"/>
  <c r="G444" i="3"/>
  <c r="C445" i="3"/>
  <c r="D445" i="3" s="1"/>
  <c r="G445" i="3"/>
  <c r="C446" i="3"/>
  <c r="D446" i="3" s="1"/>
  <c r="G446" i="3"/>
  <c r="C447" i="3"/>
  <c r="D447" i="3" s="1"/>
  <c r="G447" i="3"/>
  <c r="C448" i="3"/>
  <c r="D448" i="3" s="1"/>
  <c r="G448" i="3"/>
  <c r="C449" i="3"/>
  <c r="D449" i="3" s="1"/>
  <c r="G449" i="3"/>
  <c r="C450" i="3"/>
  <c r="D450" i="3" s="1"/>
  <c r="G450" i="3"/>
  <c r="C451" i="3"/>
  <c r="D451" i="3" s="1"/>
  <c r="G451" i="3"/>
  <c r="C452" i="3"/>
  <c r="D452" i="3" s="1"/>
  <c r="G452" i="3"/>
  <c r="C453" i="3"/>
  <c r="D453" i="3" s="1"/>
  <c r="G453" i="3"/>
  <c r="C454" i="3"/>
  <c r="D454" i="3" s="1"/>
  <c r="G454" i="3"/>
  <c r="C455" i="3"/>
  <c r="D455" i="3" s="1"/>
  <c r="G455" i="3"/>
  <c r="C456" i="3"/>
  <c r="D456" i="3" s="1"/>
  <c r="G456" i="3"/>
  <c r="C457" i="3"/>
  <c r="D457" i="3" s="1"/>
  <c r="G457" i="3"/>
  <c r="C458" i="3"/>
  <c r="D458" i="3" s="1"/>
  <c r="G458" i="3"/>
  <c r="C459" i="3"/>
  <c r="D459" i="3" s="1"/>
  <c r="G459" i="3"/>
  <c r="C460" i="3"/>
  <c r="D460" i="3" s="1"/>
  <c r="G460" i="3"/>
  <c r="C461" i="3"/>
  <c r="D461" i="3" s="1"/>
  <c r="G461" i="3"/>
  <c r="C462" i="3"/>
  <c r="D462" i="3" s="1"/>
  <c r="G462" i="3"/>
  <c r="C463" i="3"/>
  <c r="D463" i="3" s="1"/>
  <c r="G463" i="3"/>
  <c r="C464" i="3"/>
  <c r="D464" i="3" s="1"/>
  <c r="G464" i="3"/>
  <c r="C465" i="3"/>
  <c r="D465" i="3" s="1"/>
  <c r="G465" i="3"/>
  <c r="C466" i="3"/>
  <c r="D466" i="3" s="1"/>
  <c r="G466" i="3"/>
  <c r="C467" i="3"/>
  <c r="D467" i="3" s="1"/>
  <c r="G467" i="3"/>
  <c r="C468" i="3"/>
  <c r="D468" i="3" s="1"/>
  <c r="G468" i="3"/>
  <c r="C469" i="3"/>
  <c r="D469" i="3" s="1"/>
  <c r="G469" i="3"/>
  <c r="C470" i="3"/>
  <c r="D470" i="3" s="1"/>
  <c r="G470" i="3"/>
  <c r="C471" i="3"/>
  <c r="D471" i="3" s="1"/>
  <c r="G471" i="3"/>
  <c r="C472" i="3"/>
  <c r="D472" i="3" s="1"/>
  <c r="G472" i="3"/>
  <c r="C473" i="3"/>
  <c r="D473" i="3" s="1"/>
  <c r="G473" i="3"/>
  <c r="C474" i="3"/>
  <c r="D474" i="3" s="1"/>
  <c r="G474" i="3"/>
  <c r="C475" i="3"/>
  <c r="D475" i="3" s="1"/>
  <c r="G475" i="3"/>
  <c r="C476" i="3"/>
  <c r="D476" i="3" s="1"/>
  <c r="G476" i="3"/>
  <c r="C477" i="3"/>
  <c r="D477" i="3" s="1"/>
  <c r="G477" i="3"/>
  <c r="C478" i="3"/>
  <c r="D478" i="3" s="1"/>
  <c r="G478" i="3"/>
  <c r="C479" i="3"/>
  <c r="D479" i="3" s="1"/>
  <c r="G479" i="3"/>
  <c r="C480" i="3"/>
  <c r="D480" i="3" s="1"/>
  <c r="G480" i="3"/>
  <c r="C481" i="3"/>
  <c r="D481" i="3" s="1"/>
  <c r="G481" i="3"/>
  <c r="C482" i="3"/>
  <c r="D482" i="3" s="1"/>
  <c r="G482" i="3"/>
  <c r="C483" i="3"/>
  <c r="D483" i="3" s="1"/>
  <c r="G483" i="3"/>
  <c r="C484" i="3"/>
  <c r="D484" i="3" s="1"/>
  <c r="G484" i="3"/>
  <c r="C485" i="3"/>
  <c r="D485" i="3" s="1"/>
  <c r="G485" i="3"/>
  <c r="C486" i="3"/>
  <c r="D486" i="3" s="1"/>
  <c r="G486" i="3"/>
  <c r="C487" i="3"/>
  <c r="D487" i="3" s="1"/>
  <c r="G487" i="3"/>
  <c r="C488" i="3"/>
  <c r="D488" i="3" s="1"/>
  <c r="G488" i="3"/>
  <c r="C489" i="3"/>
  <c r="D489" i="3" s="1"/>
  <c r="G489" i="3"/>
  <c r="C490" i="3"/>
  <c r="D490" i="3" s="1"/>
  <c r="G490" i="3"/>
  <c r="C491" i="3"/>
  <c r="D491" i="3" s="1"/>
  <c r="G491" i="3"/>
  <c r="C492" i="3"/>
  <c r="D492" i="3" s="1"/>
  <c r="G492" i="3"/>
  <c r="C493" i="3"/>
  <c r="D493" i="3" s="1"/>
  <c r="G493" i="3"/>
  <c r="C494" i="3"/>
  <c r="D494" i="3" s="1"/>
  <c r="G494" i="3"/>
  <c r="C495" i="3"/>
  <c r="D495" i="3" s="1"/>
  <c r="G495" i="3"/>
  <c r="C496" i="3"/>
  <c r="D496" i="3" s="1"/>
  <c r="G496" i="3"/>
  <c r="C497" i="3"/>
  <c r="D497" i="3" s="1"/>
  <c r="G497" i="3"/>
  <c r="C498" i="3"/>
  <c r="D498" i="3" s="1"/>
  <c r="G498" i="3"/>
  <c r="C499" i="3"/>
  <c r="D499" i="3" s="1"/>
  <c r="G499" i="3"/>
  <c r="C500" i="3"/>
  <c r="D500" i="3" s="1"/>
  <c r="G500" i="3"/>
  <c r="C501" i="3"/>
  <c r="D501" i="3" s="1"/>
  <c r="G501" i="3"/>
  <c r="C502" i="3"/>
  <c r="D502" i="3" s="1"/>
  <c r="G502" i="3"/>
  <c r="C503" i="3"/>
  <c r="D503" i="3" s="1"/>
  <c r="G503" i="3"/>
  <c r="C504" i="3"/>
  <c r="D504" i="3" s="1"/>
  <c r="G504" i="3"/>
  <c r="C505" i="3"/>
  <c r="D505" i="3" s="1"/>
  <c r="G505" i="3"/>
  <c r="C506" i="3"/>
  <c r="D506" i="3" s="1"/>
  <c r="G506" i="3"/>
  <c r="C507" i="3"/>
  <c r="D507" i="3" s="1"/>
  <c r="G507" i="3"/>
  <c r="C508" i="3"/>
  <c r="D508" i="3" s="1"/>
  <c r="G508" i="3"/>
  <c r="C509" i="3"/>
  <c r="D509" i="3" s="1"/>
  <c r="G509" i="3"/>
  <c r="C510" i="3"/>
  <c r="D510" i="3" s="1"/>
  <c r="G510" i="3"/>
  <c r="C511" i="3"/>
  <c r="D511" i="3" s="1"/>
  <c r="G511" i="3"/>
  <c r="C512" i="3"/>
  <c r="D512" i="3" s="1"/>
  <c r="G512" i="3"/>
  <c r="C513" i="3"/>
  <c r="D513" i="3" s="1"/>
  <c r="G513" i="3"/>
  <c r="C514" i="3"/>
  <c r="D514" i="3" s="1"/>
  <c r="G514" i="3"/>
  <c r="C515" i="3"/>
  <c r="D515" i="3" s="1"/>
  <c r="G515" i="3"/>
  <c r="C516" i="3"/>
  <c r="D516" i="3" s="1"/>
  <c r="G516" i="3"/>
  <c r="C517" i="3"/>
  <c r="D517" i="3" s="1"/>
  <c r="G517" i="3"/>
  <c r="C518" i="3"/>
  <c r="D518" i="3" s="1"/>
  <c r="G518" i="3"/>
  <c r="C519" i="3"/>
  <c r="D519" i="3" s="1"/>
  <c r="G519" i="3"/>
  <c r="C520" i="3"/>
  <c r="D520" i="3" s="1"/>
  <c r="G520" i="3"/>
  <c r="C521" i="3"/>
  <c r="D521" i="3" s="1"/>
  <c r="G521" i="3"/>
  <c r="C522" i="3"/>
  <c r="D522" i="3" s="1"/>
  <c r="G522" i="3"/>
  <c r="C523" i="3"/>
  <c r="D523" i="3" s="1"/>
  <c r="G523" i="3"/>
  <c r="C524" i="3"/>
  <c r="D524" i="3" s="1"/>
  <c r="G524" i="3"/>
  <c r="C525" i="3"/>
  <c r="D525" i="3" s="1"/>
  <c r="G525" i="3"/>
  <c r="C526" i="3"/>
  <c r="D526" i="3" s="1"/>
  <c r="G526" i="3"/>
  <c r="C527" i="3"/>
  <c r="D527" i="3" s="1"/>
  <c r="G527" i="3"/>
  <c r="C528" i="3"/>
  <c r="D528" i="3" s="1"/>
  <c r="G528" i="3"/>
  <c r="C529" i="3"/>
  <c r="D529" i="3" s="1"/>
  <c r="G529" i="3"/>
  <c r="C530" i="3"/>
  <c r="D530" i="3" s="1"/>
  <c r="G530" i="3"/>
  <c r="C531" i="3"/>
  <c r="D531" i="3" s="1"/>
  <c r="G531" i="3"/>
  <c r="C532" i="3"/>
  <c r="D532" i="3" s="1"/>
  <c r="G532" i="3"/>
  <c r="C533" i="3"/>
  <c r="D533" i="3" s="1"/>
  <c r="G533" i="3"/>
  <c r="C534" i="3"/>
  <c r="D534" i="3" s="1"/>
  <c r="G534" i="3"/>
  <c r="C535" i="3"/>
  <c r="D535" i="3" s="1"/>
  <c r="G535" i="3"/>
  <c r="C536" i="3"/>
  <c r="D536" i="3" s="1"/>
  <c r="G536" i="3"/>
  <c r="C537" i="3"/>
  <c r="D537" i="3" s="1"/>
  <c r="G537" i="3"/>
  <c r="C538" i="3"/>
  <c r="D538" i="3" s="1"/>
  <c r="G538" i="3"/>
  <c r="C539" i="3"/>
  <c r="D539" i="3" s="1"/>
  <c r="G539" i="3"/>
  <c r="C540" i="3"/>
  <c r="D540" i="3" s="1"/>
  <c r="G540" i="3"/>
  <c r="C541" i="3"/>
  <c r="D541" i="3" s="1"/>
  <c r="G541" i="3"/>
  <c r="C542" i="3"/>
  <c r="D542" i="3" s="1"/>
  <c r="G542" i="3"/>
  <c r="C543" i="3"/>
  <c r="D543" i="3" s="1"/>
  <c r="G543" i="3"/>
  <c r="C544" i="3"/>
  <c r="D544" i="3" s="1"/>
  <c r="G544" i="3"/>
  <c r="C545" i="3"/>
  <c r="D545" i="3" s="1"/>
  <c r="G545" i="3"/>
  <c r="C546" i="3"/>
  <c r="D546" i="3" s="1"/>
  <c r="G546" i="3"/>
  <c r="C547" i="3"/>
  <c r="D547" i="3" s="1"/>
  <c r="G547" i="3"/>
  <c r="C548" i="3"/>
  <c r="D548" i="3" s="1"/>
  <c r="G548" i="3"/>
  <c r="C549" i="3"/>
  <c r="D549" i="3" s="1"/>
  <c r="G549" i="3"/>
  <c r="C550" i="3"/>
  <c r="D550" i="3" s="1"/>
  <c r="G550" i="3"/>
  <c r="C551" i="3"/>
  <c r="D551" i="3" s="1"/>
  <c r="G551" i="3"/>
  <c r="C552" i="3"/>
  <c r="D552" i="3" s="1"/>
  <c r="G552" i="3"/>
  <c r="C553" i="3"/>
  <c r="D553" i="3" s="1"/>
  <c r="G553" i="3"/>
  <c r="C554" i="3"/>
  <c r="D554" i="3" s="1"/>
  <c r="G554" i="3"/>
  <c r="C555" i="3"/>
  <c r="D555" i="3" s="1"/>
  <c r="G555" i="3"/>
  <c r="C556" i="3"/>
  <c r="D556" i="3" s="1"/>
  <c r="G556" i="3"/>
  <c r="C557" i="3"/>
  <c r="D557" i="3" s="1"/>
  <c r="G557" i="3"/>
  <c r="C558" i="3"/>
  <c r="D558" i="3" s="1"/>
  <c r="G558" i="3"/>
  <c r="D303" i="4"/>
  <c r="G303" i="4"/>
  <c r="D304" i="4"/>
  <c r="G304" i="4"/>
  <c r="D305" i="4"/>
  <c r="G305" i="4"/>
  <c r="D306" i="4"/>
  <c r="G306" i="4"/>
  <c r="D307" i="4"/>
  <c r="G307" i="4"/>
  <c r="D308" i="4"/>
  <c r="G308" i="4"/>
  <c r="D309" i="4"/>
  <c r="G309" i="4"/>
  <c r="D310" i="4"/>
  <c r="G310" i="4"/>
  <c r="D311" i="4"/>
  <c r="G311" i="4"/>
  <c r="D312" i="4"/>
  <c r="G312" i="4"/>
  <c r="D313" i="4"/>
  <c r="G313" i="4"/>
  <c r="D314" i="4"/>
  <c r="G314" i="4"/>
  <c r="D315" i="4"/>
  <c r="G315" i="4"/>
  <c r="D316" i="4"/>
  <c r="G316" i="4"/>
  <c r="D317" i="4"/>
  <c r="G317" i="4"/>
  <c r="D318" i="4"/>
  <c r="G318" i="4"/>
  <c r="D319" i="4"/>
  <c r="G319" i="4"/>
  <c r="D320" i="4"/>
  <c r="G320" i="4"/>
  <c r="D321" i="4"/>
  <c r="G321" i="4"/>
  <c r="D322" i="4"/>
  <c r="G322" i="4"/>
  <c r="D323" i="4"/>
  <c r="G323" i="4"/>
  <c r="D324" i="4"/>
  <c r="G324" i="4"/>
  <c r="D325" i="4"/>
  <c r="G325" i="4"/>
  <c r="D326" i="4"/>
  <c r="G326" i="4"/>
  <c r="D327" i="4"/>
  <c r="G327" i="4"/>
  <c r="D328" i="4"/>
  <c r="G328" i="4"/>
  <c r="D329" i="4"/>
  <c r="G329" i="4"/>
  <c r="D330" i="4"/>
  <c r="G330" i="4"/>
  <c r="D331" i="4"/>
  <c r="G331" i="4"/>
  <c r="D332" i="4"/>
  <c r="G332" i="4"/>
  <c r="D333" i="4"/>
  <c r="G333" i="4"/>
  <c r="D334" i="4"/>
  <c r="G334" i="4"/>
  <c r="D335" i="4"/>
  <c r="G335" i="4"/>
  <c r="D336" i="4"/>
  <c r="G336" i="4"/>
  <c r="D337" i="4"/>
  <c r="G337" i="4"/>
  <c r="D338" i="4"/>
  <c r="G338" i="4"/>
  <c r="D339" i="4"/>
  <c r="G339" i="4"/>
  <c r="D340" i="4"/>
  <c r="G340" i="4"/>
  <c r="D341" i="4"/>
  <c r="G341" i="4"/>
  <c r="D342" i="4"/>
  <c r="G342" i="4"/>
  <c r="D343" i="4"/>
  <c r="G343" i="4"/>
  <c r="D344" i="4"/>
  <c r="G344" i="4"/>
  <c r="D345" i="4"/>
  <c r="G345" i="4"/>
  <c r="D346" i="4"/>
  <c r="G346" i="4"/>
  <c r="D347" i="4"/>
  <c r="G347" i="4"/>
  <c r="D348" i="4"/>
  <c r="G348" i="4"/>
  <c r="D349" i="4"/>
  <c r="G349" i="4"/>
  <c r="D350" i="4"/>
  <c r="G350" i="4"/>
  <c r="D351" i="4"/>
  <c r="G351" i="4"/>
  <c r="D352" i="4"/>
  <c r="G352" i="4"/>
  <c r="D353" i="4"/>
  <c r="G353" i="4"/>
  <c r="D354" i="4"/>
  <c r="G354" i="4"/>
  <c r="D355" i="4"/>
  <c r="G355" i="4"/>
  <c r="D356" i="4"/>
  <c r="G356" i="4"/>
  <c r="D357" i="4"/>
  <c r="G357" i="4"/>
  <c r="D358" i="4"/>
  <c r="G358" i="4"/>
  <c r="D359" i="4"/>
  <c r="G359" i="4"/>
  <c r="D360" i="4"/>
  <c r="G360" i="4"/>
  <c r="D361" i="4"/>
  <c r="G361" i="4"/>
  <c r="D362" i="4"/>
  <c r="G362" i="4"/>
  <c r="D363" i="4"/>
  <c r="G363" i="4"/>
  <c r="D364" i="4"/>
  <c r="G364" i="4"/>
  <c r="D365" i="4"/>
  <c r="G365" i="4"/>
  <c r="D366" i="4"/>
  <c r="G366" i="4"/>
  <c r="D367" i="4"/>
  <c r="G367" i="4"/>
  <c r="D368" i="4"/>
  <c r="G368" i="4"/>
  <c r="D369" i="4"/>
  <c r="G369" i="4"/>
  <c r="D370" i="4"/>
  <c r="G370" i="4"/>
  <c r="D371" i="4"/>
  <c r="G371" i="4"/>
  <c r="D372" i="4"/>
  <c r="G372" i="4"/>
  <c r="D373" i="4"/>
  <c r="G373" i="4"/>
  <c r="D374" i="4"/>
  <c r="G374" i="4"/>
  <c r="D375" i="4"/>
  <c r="G375" i="4"/>
  <c r="D376" i="4"/>
  <c r="G376" i="4"/>
  <c r="D377" i="4"/>
  <c r="G377" i="4"/>
  <c r="D378" i="4"/>
  <c r="G378" i="4"/>
  <c r="D379" i="4"/>
  <c r="G379" i="4"/>
  <c r="D380" i="4"/>
  <c r="G380" i="4"/>
  <c r="D381" i="4"/>
  <c r="G381" i="4"/>
  <c r="D382" i="4"/>
  <c r="G382" i="4"/>
  <c r="D383" i="4"/>
  <c r="G383" i="4"/>
  <c r="D384" i="4"/>
  <c r="G384" i="4"/>
  <c r="D385" i="4"/>
  <c r="G385" i="4"/>
  <c r="D386" i="4"/>
  <c r="G386" i="4"/>
  <c r="D387" i="4"/>
  <c r="G387" i="4"/>
  <c r="D388" i="4"/>
  <c r="G388" i="4"/>
  <c r="D389" i="4"/>
  <c r="G389" i="4"/>
  <c r="D390" i="4"/>
  <c r="G390" i="4"/>
  <c r="D391" i="4"/>
  <c r="G391" i="4"/>
  <c r="D392" i="4"/>
  <c r="G392" i="4"/>
  <c r="D393" i="4"/>
  <c r="G393" i="4"/>
  <c r="D394" i="4"/>
  <c r="G394" i="4"/>
  <c r="D395" i="4"/>
  <c r="G395" i="4"/>
  <c r="D396" i="4"/>
  <c r="G396" i="4"/>
  <c r="D397" i="4"/>
  <c r="G397" i="4"/>
  <c r="D398" i="4"/>
  <c r="G398" i="4"/>
  <c r="D399" i="4"/>
  <c r="G399" i="4"/>
  <c r="D400" i="4"/>
  <c r="G400" i="4"/>
  <c r="D401" i="4"/>
  <c r="G401" i="4"/>
  <c r="D402" i="4"/>
  <c r="G402" i="4"/>
  <c r="D403" i="4"/>
  <c r="G403" i="4"/>
  <c r="D404" i="4"/>
  <c r="G404" i="4"/>
  <c r="D405" i="4"/>
  <c r="G405" i="4"/>
  <c r="D406" i="4"/>
  <c r="G406" i="4"/>
  <c r="D407" i="4"/>
  <c r="G407" i="4"/>
  <c r="D408" i="4"/>
  <c r="G408" i="4"/>
  <c r="D409" i="4"/>
  <c r="G409" i="4"/>
  <c r="D410" i="4"/>
  <c r="G410" i="4"/>
  <c r="D411" i="4"/>
  <c r="G411" i="4"/>
  <c r="D412" i="4"/>
  <c r="G412" i="4"/>
  <c r="D413" i="4"/>
  <c r="G413" i="4"/>
  <c r="D414" i="4"/>
  <c r="G414" i="4"/>
  <c r="D415" i="4"/>
  <c r="G415" i="4"/>
  <c r="D416" i="4"/>
  <c r="G416" i="4"/>
  <c r="D417" i="4"/>
  <c r="G417" i="4"/>
  <c r="D418" i="4"/>
  <c r="G418" i="4"/>
  <c r="D419" i="4"/>
  <c r="G419" i="4"/>
  <c r="D420" i="4"/>
  <c r="G420" i="4"/>
  <c r="D421" i="4"/>
  <c r="G421" i="4"/>
  <c r="D422" i="4"/>
  <c r="G422" i="4"/>
  <c r="D423" i="4"/>
  <c r="G423" i="4"/>
  <c r="D424" i="4"/>
  <c r="G424" i="4"/>
  <c r="D425" i="4"/>
  <c r="G425" i="4"/>
  <c r="D426" i="4"/>
  <c r="G426" i="4"/>
  <c r="D427" i="4"/>
  <c r="G427" i="4"/>
  <c r="D428" i="4"/>
  <c r="G428" i="4"/>
  <c r="D429" i="4"/>
  <c r="G429" i="4"/>
  <c r="D430" i="4"/>
  <c r="G430" i="4"/>
  <c r="D431" i="4"/>
  <c r="G431" i="4"/>
  <c r="D432" i="4"/>
  <c r="G432" i="4"/>
  <c r="D433" i="4"/>
  <c r="G433" i="4"/>
  <c r="D434" i="4"/>
  <c r="G434" i="4"/>
  <c r="D435" i="4"/>
  <c r="G435" i="4"/>
  <c r="D436" i="4"/>
  <c r="G436" i="4"/>
  <c r="D437" i="4"/>
  <c r="G437" i="4"/>
  <c r="D438" i="4"/>
  <c r="G438" i="4"/>
  <c r="D439" i="4"/>
  <c r="G439" i="4"/>
  <c r="D440" i="4"/>
  <c r="G440" i="4"/>
  <c r="D441" i="4"/>
  <c r="G441" i="4"/>
  <c r="D442" i="4"/>
  <c r="G442" i="4"/>
  <c r="D443" i="4"/>
  <c r="G443" i="4"/>
  <c r="D444" i="4"/>
  <c r="G444" i="4"/>
  <c r="D445" i="4"/>
  <c r="G445" i="4"/>
  <c r="D446" i="4"/>
  <c r="G446" i="4"/>
  <c r="D447" i="4"/>
  <c r="G447" i="4"/>
  <c r="D448" i="4"/>
  <c r="G448" i="4"/>
  <c r="D449" i="4"/>
  <c r="G449" i="4"/>
  <c r="D450" i="4"/>
  <c r="G450" i="4"/>
  <c r="D451" i="4"/>
  <c r="G451" i="4"/>
  <c r="D452" i="4"/>
  <c r="G452" i="4"/>
  <c r="D453" i="4"/>
  <c r="G453" i="4"/>
  <c r="D454" i="4"/>
  <c r="G454" i="4"/>
  <c r="D455" i="4"/>
  <c r="G455" i="4"/>
  <c r="D456" i="4"/>
  <c r="G456" i="4"/>
  <c r="D457" i="4"/>
  <c r="G457" i="4"/>
  <c r="D458" i="4"/>
  <c r="G458" i="4"/>
  <c r="D459" i="4"/>
  <c r="G459" i="4"/>
  <c r="D460" i="4"/>
  <c r="G460" i="4"/>
  <c r="D461" i="4"/>
  <c r="G461" i="4"/>
  <c r="D462" i="4"/>
  <c r="G462" i="4"/>
  <c r="D463" i="4"/>
  <c r="G463" i="4"/>
  <c r="D464" i="4"/>
  <c r="G464" i="4"/>
  <c r="D465" i="4"/>
  <c r="G465" i="4"/>
  <c r="D466" i="4"/>
  <c r="G466" i="4"/>
  <c r="D467" i="4"/>
  <c r="G467" i="4"/>
  <c r="D468" i="4"/>
  <c r="G468" i="4"/>
  <c r="D469" i="4"/>
  <c r="G469" i="4"/>
  <c r="D470" i="4"/>
  <c r="G470" i="4"/>
  <c r="D471" i="4"/>
  <c r="G471" i="4"/>
  <c r="D472" i="4"/>
  <c r="G472" i="4"/>
  <c r="D473" i="4"/>
  <c r="G473" i="4"/>
  <c r="D474" i="4"/>
  <c r="G474" i="4"/>
  <c r="D475" i="4"/>
  <c r="G475" i="4"/>
  <c r="D476" i="4"/>
  <c r="G476" i="4"/>
  <c r="D477" i="4"/>
  <c r="G477" i="4"/>
  <c r="D478" i="4"/>
  <c r="G478" i="4"/>
  <c r="D479" i="4"/>
  <c r="G479" i="4"/>
  <c r="D480" i="4"/>
  <c r="G480" i="4"/>
  <c r="D481" i="4"/>
  <c r="G481" i="4"/>
  <c r="D482" i="4"/>
  <c r="G482" i="4"/>
  <c r="D483" i="4"/>
  <c r="G483" i="4"/>
  <c r="D484" i="4"/>
  <c r="G484" i="4"/>
  <c r="D485" i="4"/>
  <c r="G485" i="4"/>
  <c r="D486" i="4"/>
  <c r="G486" i="4"/>
  <c r="D487" i="4"/>
  <c r="G487" i="4"/>
  <c r="D488" i="4"/>
  <c r="G488" i="4"/>
  <c r="D489" i="4"/>
  <c r="G489" i="4"/>
  <c r="D490" i="4"/>
  <c r="G490" i="4"/>
  <c r="D491" i="4"/>
  <c r="G491" i="4"/>
  <c r="D492" i="4"/>
  <c r="G492" i="4"/>
  <c r="D493" i="4"/>
  <c r="G493" i="4"/>
  <c r="D494" i="4"/>
  <c r="G494" i="4"/>
  <c r="D495" i="4"/>
  <c r="G495" i="4"/>
  <c r="D496" i="4"/>
  <c r="G496" i="4"/>
  <c r="D497" i="4"/>
  <c r="G497" i="4"/>
  <c r="D498" i="4"/>
  <c r="G498" i="4"/>
  <c r="D499" i="4"/>
  <c r="G499" i="4"/>
  <c r="D500" i="4"/>
  <c r="G500" i="4"/>
  <c r="D501" i="4"/>
  <c r="G501" i="4"/>
  <c r="D502" i="4"/>
  <c r="G502" i="4"/>
  <c r="D503" i="4"/>
  <c r="G503" i="4"/>
  <c r="D504" i="4"/>
  <c r="G504" i="4"/>
  <c r="D505" i="4"/>
  <c r="G505" i="4"/>
  <c r="D506" i="4"/>
  <c r="G506" i="4"/>
  <c r="D507" i="4"/>
  <c r="G507" i="4"/>
  <c r="D508" i="4"/>
  <c r="G508" i="4"/>
  <c r="D509" i="4"/>
  <c r="G509" i="4"/>
  <c r="D510" i="4"/>
  <c r="G510" i="4"/>
  <c r="D511" i="4"/>
  <c r="G511" i="4"/>
  <c r="D512" i="4"/>
  <c r="G512" i="4"/>
  <c r="D513" i="4"/>
  <c r="G513" i="4"/>
  <c r="D514" i="4"/>
  <c r="G514" i="4"/>
  <c r="D515" i="4"/>
  <c r="G515" i="4"/>
  <c r="D516" i="4"/>
  <c r="G516" i="4"/>
  <c r="D517" i="4"/>
  <c r="G517" i="4"/>
  <c r="D518" i="4"/>
  <c r="G518" i="4"/>
  <c r="D519" i="4"/>
  <c r="G519" i="4"/>
  <c r="D520" i="4"/>
  <c r="G520" i="4"/>
  <c r="D521" i="4"/>
  <c r="G521" i="4"/>
  <c r="D522" i="4"/>
  <c r="G522" i="4"/>
  <c r="D523" i="4"/>
  <c r="G523" i="4"/>
  <c r="D524" i="4"/>
  <c r="G524" i="4"/>
  <c r="D525" i="4"/>
  <c r="G525" i="4"/>
  <c r="D526" i="4"/>
  <c r="G526" i="4"/>
  <c r="D527" i="4"/>
  <c r="G527" i="4"/>
  <c r="D528" i="4"/>
  <c r="G528" i="4"/>
  <c r="D529" i="4"/>
  <c r="G529" i="4"/>
  <c r="D530" i="4"/>
  <c r="G530" i="4"/>
  <c r="D531" i="4"/>
  <c r="G531" i="4"/>
  <c r="D532" i="4"/>
  <c r="G532" i="4"/>
  <c r="D533" i="4"/>
  <c r="G533" i="4"/>
  <c r="D534" i="4"/>
  <c r="G534" i="4"/>
  <c r="D535" i="4"/>
  <c r="G535" i="4"/>
  <c r="D536" i="4"/>
  <c r="G536" i="4"/>
  <c r="D537" i="4"/>
  <c r="G537" i="4"/>
  <c r="D538" i="4"/>
  <c r="G538" i="4"/>
  <c r="D539" i="4"/>
  <c r="G539" i="4"/>
  <c r="D540" i="4"/>
  <c r="G540" i="4"/>
  <c r="D541" i="4"/>
  <c r="G541" i="4"/>
  <c r="D542" i="4"/>
  <c r="G542" i="4"/>
  <c r="D543" i="4"/>
  <c r="G543" i="4"/>
  <c r="D544" i="4"/>
  <c r="G544" i="4"/>
  <c r="D545" i="4"/>
  <c r="G545" i="4"/>
  <c r="D546" i="4"/>
  <c r="G546" i="4"/>
  <c r="D547" i="4"/>
  <c r="G547" i="4"/>
  <c r="D548" i="4"/>
  <c r="G548" i="4"/>
  <c r="D549" i="4"/>
  <c r="G549" i="4"/>
  <c r="D550" i="4"/>
  <c r="G550" i="4"/>
  <c r="D551" i="4"/>
  <c r="G551" i="4"/>
  <c r="D552" i="4"/>
  <c r="G552" i="4"/>
  <c r="D553" i="4"/>
  <c r="G553" i="4"/>
  <c r="D554" i="4"/>
  <c r="G554" i="4"/>
  <c r="D555" i="4"/>
  <c r="G555" i="4"/>
  <c r="D556" i="4"/>
  <c r="G556" i="4"/>
  <c r="D557" i="4"/>
  <c r="G557" i="4"/>
  <c r="D558" i="4"/>
  <c r="G558" i="4"/>
  <c r="D16" i="4"/>
  <c r="G16" i="4"/>
  <c r="D17" i="4"/>
  <c r="G17" i="4"/>
  <c r="D18" i="4"/>
  <c r="G18" i="4"/>
  <c r="D19" i="4"/>
  <c r="G19" i="4"/>
  <c r="D20" i="4"/>
  <c r="G20" i="4"/>
  <c r="D21" i="4"/>
  <c r="G21" i="4"/>
  <c r="D22" i="4"/>
  <c r="G22" i="4"/>
  <c r="D23" i="4"/>
  <c r="G23" i="4"/>
  <c r="D24" i="4"/>
  <c r="G24" i="4"/>
  <c r="D25" i="4"/>
  <c r="G25" i="4"/>
  <c r="D26" i="4"/>
  <c r="G26" i="4"/>
  <c r="D27" i="4"/>
  <c r="G27" i="4"/>
  <c r="D28" i="4"/>
  <c r="G28" i="4"/>
  <c r="D29" i="4"/>
  <c r="G29" i="4"/>
  <c r="D30" i="4"/>
  <c r="G30" i="4"/>
  <c r="D31" i="4"/>
  <c r="G31" i="4"/>
  <c r="D32" i="4"/>
  <c r="G32" i="4"/>
  <c r="D33" i="4"/>
  <c r="G33" i="4"/>
  <c r="D34" i="4"/>
  <c r="G34" i="4"/>
  <c r="D35" i="4"/>
  <c r="G35" i="4"/>
  <c r="D36" i="4"/>
  <c r="G36" i="4"/>
  <c r="D37" i="4"/>
  <c r="G37" i="4"/>
  <c r="D38" i="4"/>
  <c r="G38" i="4"/>
  <c r="D39" i="4"/>
  <c r="G39" i="4"/>
  <c r="D40" i="4"/>
  <c r="G40" i="4"/>
  <c r="D41" i="4"/>
  <c r="G41" i="4"/>
  <c r="D42" i="4"/>
  <c r="G42" i="4"/>
  <c r="D43" i="4"/>
  <c r="G43" i="4"/>
  <c r="D44" i="4"/>
  <c r="G44" i="4"/>
  <c r="D45" i="4"/>
  <c r="G45" i="4"/>
  <c r="D46" i="4"/>
  <c r="G46" i="4"/>
  <c r="D47" i="4"/>
  <c r="G47" i="4"/>
  <c r="D48" i="4"/>
  <c r="G48" i="4"/>
  <c r="D49" i="4"/>
  <c r="G49" i="4"/>
  <c r="D50" i="4"/>
  <c r="G50" i="4"/>
  <c r="D51" i="4"/>
  <c r="G51" i="4"/>
  <c r="D52" i="4"/>
  <c r="G52" i="4"/>
  <c r="D53" i="4"/>
  <c r="G53" i="4"/>
  <c r="D54" i="4"/>
  <c r="G54" i="4"/>
  <c r="D55" i="4"/>
  <c r="G55" i="4"/>
  <c r="D56" i="4"/>
  <c r="G56" i="4"/>
  <c r="D57" i="4"/>
  <c r="G57" i="4"/>
  <c r="D58" i="4"/>
  <c r="G58" i="4"/>
  <c r="D59" i="4"/>
  <c r="G59" i="4"/>
  <c r="D60" i="4"/>
  <c r="G60" i="4"/>
  <c r="D61" i="4"/>
  <c r="G61" i="4"/>
  <c r="D62" i="4"/>
  <c r="G62" i="4"/>
  <c r="D63" i="4"/>
  <c r="G63" i="4"/>
  <c r="D64" i="4"/>
  <c r="G64" i="4"/>
  <c r="D65" i="4"/>
  <c r="G65" i="4"/>
  <c r="D66" i="4"/>
  <c r="G66" i="4"/>
  <c r="D67" i="4"/>
  <c r="G67" i="4"/>
  <c r="D68" i="4"/>
  <c r="G68" i="4"/>
  <c r="D69" i="4"/>
  <c r="G69" i="4"/>
  <c r="D70" i="4"/>
  <c r="G70" i="4"/>
  <c r="D71" i="4"/>
  <c r="G71" i="4"/>
  <c r="D72" i="4"/>
  <c r="G72" i="4"/>
  <c r="D73" i="4"/>
  <c r="G73" i="4"/>
  <c r="D74" i="4"/>
  <c r="G74" i="4"/>
  <c r="D75" i="4"/>
  <c r="G75" i="4"/>
  <c r="D76" i="4"/>
  <c r="G76" i="4"/>
  <c r="D77" i="4"/>
  <c r="G77" i="4"/>
  <c r="D78" i="4"/>
  <c r="G78" i="4"/>
  <c r="D79" i="4"/>
  <c r="G79" i="4"/>
  <c r="D80" i="4"/>
  <c r="G80" i="4"/>
  <c r="D81" i="4"/>
  <c r="G81" i="4"/>
  <c r="D82" i="4"/>
  <c r="G82" i="4"/>
  <c r="D83" i="4"/>
  <c r="G83" i="4"/>
  <c r="D84" i="4"/>
  <c r="G84" i="4"/>
  <c r="D85" i="4"/>
  <c r="G85" i="4"/>
  <c r="D86" i="4"/>
  <c r="G86" i="4"/>
  <c r="D87" i="4"/>
  <c r="G87" i="4"/>
  <c r="D88" i="4"/>
  <c r="G88" i="4"/>
  <c r="D89" i="4"/>
  <c r="G89" i="4"/>
  <c r="D90" i="4"/>
  <c r="G90" i="4"/>
  <c r="D91" i="4"/>
  <c r="G91" i="4"/>
  <c r="D92" i="4"/>
  <c r="G92" i="4"/>
  <c r="D93" i="4"/>
  <c r="G93" i="4"/>
  <c r="D94" i="4"/>
  <c r="G94" i="4"/>
  <c r="D95" i="4"/>
  <c r="G95" i="4"/>
  <c r="D96" i="4"/>
  <c r="G96" i="4"/>
  <c r="D97" i="4"/>
  <c r="G97" i="4"/>
  <c r="D98" i="4"/>
  <c r="G98" i="4"/>
  <c r="D99" i="4"/>
  <c r="G99" i="4"/>
  <c r="D100" i="4"/>
  <c r="G100" i="4"/>
  <c r="D101" i="4"/>
  <c r="G101" i="4"/>
  <c r="D102" i="4"/>
  <c r="G102" i="4"/>
  <c r="D103" i="4"/>
  <c r="G103" i="4"/>
  <c r="D104" i="4"/>
  <c r="G104" i="4"/>
  <c r="D105" i="4"/>
  <c r="G105" i="4"/>
  <c r="D106" i="4"/>
  <c r="G106" i="4"/>
  <c r="D107" i="4"/>
  <c r="G107" i="4"/>
  <c r="D108" i="4"/>
  <c r="G108" i="4"/>
  <c r="D109" i="4"/>
  <c r="G109" i="4"/>
  <c r="D110" i="4"/>
  <c r="G110" i="4"/>
  <c r="D111" i="4"/>
  <c r="G111" i="4"/>
  <c r="D112" i="4"/>
  <c r="G112" i="4"/>
  <c r="D113" i="4"/>
  <c r="G113" i="4"/>
  <c r="D114" i="4"/>
  <c r="G114" i="4"/>
  <c r="D115" i="4"/>
  <c r="G115" i="4"/>
  <c r="D116" i="4"/>
  <c r="G116" i="4"/>
  <c r="D117" i="4"/>
  <c r="G117" i="4"/>
  <c r="D118" i="4"/>
  <c r="G118" i="4"/>
  <c r="D119" i="4"/>
  <c r="G119" i="4"/>
  <c r="D120" i="4"/>
  <c r="G120" i="4"/>
  <c r="D121" i="4"/>
  <c r="G121" i="4"/>
  <c r="D122" i="4"/>
  <c r="G122" i="4"/>
  <c r="D123" i="4"/>
  <c r="G123" i="4"/>
  <c r="D124" i="4"/>
  <c r="G124" i="4"/>
  <c r="D125" i="4"/>
  <c r="G125" i="4"/>
  <c r="D126" i="4"/>
  <c r="G126" i="4"/>
  <c r="D127" i="4"/>
  <c r="G127" i="4"/>
  <c r="D128" i="4"/>
  <c r="G128" i="4"/>
  <c r="D129" i="4"/>
  <c r="G129" i="4"/>
  <c r="D130" i="4"/>
  <c r="G130" i="4"/>
  <c r="D131" i="4"/>
  <c r="G131" i="4"/>
  <c r="D132" i="4"/>
  <c r="G132" i="4"/>
  <c r="D133" i="4"/>
  <c r="G133" i="4"/>
  <c r="D134" i="4"/>
  <c r="G134" i="4"/>
  <c r="D135" i="4"/>
  <c r="G135" i="4"/>
  <c r="D136" i="4"/>
  <c r="G136" i="4"/>
  <c r="D137" i="4"/>
  <c r="G137" i="4"/>
  <c r="D138" i="4"/>
  <c r="G138" i="4"/>
  <c r="D139" i="4"/>
  <c r="G139" i="4"/>
  <c r="D140" i="4"/>
  <c r="G140" i="4"/>
  <c r="D141" i="4"/>
  <c r="G141" i="4"/>
  <c r="D142" i="4"/>
  <c r="G142" i="4"/>
  <c r="D143" i="4"/>
  <c r="G143" i="4"/>
  <c r="D144" i="4"/>
  <c r="G144" i="4"/>
  <c r="D145" i="4"/>
  <c r="G145" i="4"/>
  <c r="D146" i="4"/>
  <c r="G146" i="4"/>
  <c r="D147" i="4"/>
  <c r="G147" i="4"/>
  <c r="D148" i="4"/>
  <c r="G148" i="4"/>
  <c r="D149" i="4"/>
  <c r="G149" i="4"/>
  <c r="D150" i="4"/>
  <c r="G150" i="4"/>
  <c r="D151" i="4"/>
  <c r="G151" i="4"/>
  <c r="D152" i="4"/>
  <c r="G152" i="4"/>
  <c r="D153" i="4"/>
  <c r="G153" i="4"/>
  <c r="D154" i="4"/>
  <c r="G154" i="4"/>
  <c r="D155" i="4"/>
  <c r="G155" i="4"/>
  <c r="D156" i="4"/>
  <c r="G156" i="4"/>
  <c r="D157" i="4"/>
  <c r="G157" i="4"/>
  <c r="D158" i="4"/>
  <c r="G158" i="4"/>
  <c r="D159" i="4"/>
  <c r="G159" i="4"/>
  <c r="D160" i="4"/>
  <c r="G160" i="4"/>
  <c r="D161" i="4"/>
  <c r="G161" i="4"/>
  <c r="D162" i="4"/>
  <c r="G162" i="4"/>
  <c r="D163" i="4"/>
  <c r="G163" i="4"/>
  <c r="D164" i="4"/>
  <c r="G164" i="4"/>
  <c r="D165" i="4"/>
  <c r="G165" i="4"/>
  <c r="D166" i="4"/>
  <c r="G166" i="4"/>
  <c r="D167" i="4"/>
  <c r="G167" i="4"/>
  <c r="D168" i="4"/>
  <c r="G168" i="4"/>
  <c r="D169" i="4"/>
  <c r="G169" i="4"/>
  <c r="D170" i="4"/>
  <c r="G170" i="4"/>
  <c r="D171" i="4"/>
  <c r="G171" i="4"/>
  <c r="D172" i="4"/>
  <c r="G172" i="4"/>
  <c r="D173" i="4"/>
  <c r="G173" i="4"/>
  <c r="D174" i="4"/>
  <c r="G174" i="4"/>
  <c r="D175" i="4"/>
  <c r="G175" i="4"/>
  <c r="D176" i="4"/>
  <c r="G176" i="4"/>
  <c r="D177" i="4"/>
  <c r="G177" i="4"/>
  <c r="D178" i="4"/>
  <c r="G178" i="4"/>
  <c r="D179" i="4"/>
  <c r="G179" i="4"/>
  <c r="D180" i="4"/>
  <c r="G180" i="4"/>
  <c r="D181" i="4"/>
  <c r="G181" i="4"/>
  <c r="D182" i="4"/>
  <c r="G182" i="4"/>
  <c r="D183" i="4"/>
  <c r="G183" i="4"/>
  <c r="D184" i="4"/>
  <c r="G184" i="4"/>
  <c r="D185" i="4"/>
  <c r="G185" i="4"/>
  <c r="D186" i="4"/>
  <c r="G186" i="4"/>
  <c r="D187" i="4"/>
  <c r="G187" i="4"/>
  <c r="D188" i="4"/>
  <c r="G188" i="4"/>
  <c r="D189" i="4"/>
  <c r="G189" i="4"/>
  <c r="D190" i="4"/>
  <c r="G190" i="4"/>
  <c r="D191" i="4"/>
  <c r="G191" i="4"/>
  <c r="D192" i="4"/>
  <c r="G192" i="4"/>
  <c r="D193" i="4"/>
  <c r="G193" i="4"/>
  <c r="D194" i="4"/>
  <c r="G194" i="4"/>
  <c r="D195" i="4"/>
  <c r="G195" i="4"/>
  <c r="D196" i="4"/>
  <c r="G196" i="4"/>
  <c r="D197" i="4"/>
  <c r="G197" i="4"/>
  <c r="D198" i="4"/>
  <c r="G198" i="4"/>
  <c r="D199" i="4"/>
  <c r="G199" i="4"/>
  <c r="D200" i="4"/>
  <c r="G200" i="4"/>
  <c r="D201" i="4"/>
  <c r="G201" i="4"/>
  <c r="D202" i="4"/>
  <c r="G202" i="4"/>
  <c r="D203" i="4"/>
  <c r="G203" i="4"/>
  <c r="D204" i="4"/>
  <c r="G204" i="4"/>
  <c r="D205" i="4"/>
  <c r="G205" i="4"/>
  <c r="D206" i="4"/>
  <c r="G206" i="4"/>
  <c r="D207" i="4"/>
  <c r="G207" i="4"/>
  <c r="D208" i="4"/>
  <c r="G208" i="4"/>
  <c r="D209" i="4"/>
  <c r="G209" i="4"/>
  <c r="D210" i="4"/>
  <c r="G210" i="4"/>
  <c r="D211" i="4"/>
  <c r="G211" i="4"/>
  <c r="D212" i="4"/>
  <c r="G212" i="4"/>
  <c r="D213" i="4"/>
  <c r="G213" i="4"/>
  <c r="D214" i="4"/>
  <c r="G214" i="4"/>
  <c r="D215" i="4"/>
  <c r="G215" i="4"/>
  <c r="D216" i="4"/>
  <c r="G216" i="4"/>
  <c r="D217" i="4"/>
  <c r="G217" i="4"/>
  <c r="D218" i="4"/>
  <c r="G218" i="4"/>
  <c r="D219" i="4"/>
  <c r="G219" i="4"/>
  <c r="D220" i="4"/>
  <c r="G220" i="4"/>
  <c r="D221" i="4"/>
  <c r="G221" i="4"/>
  <c r="D222" i="4"/>
  <c r="G222" i="4"/>
  <c r="D223" i="4"/>
  <c r="G223" i="4"/>
  <c r="D224" i="4"/>
  <c r="G224" i="4"/>
  <c r="D225" i="4"/>
  <c r="G225" i="4"/>
  <c r="D226" i="4"/>
  <c r="G226" i="4"/>
  <c r="D227" i="4"/>
  <c r="G227" i="4"/>
  <c r="D228" i="4"/>
  <c r="G228" i="4"/>
  <c r="D229" i="4"/>
  <c r="G229" i="4"/>
  <c r="D230" i="4"/>
  <c r="G230" i="4"/>
  <c r="D231" i="4"/>
  <c r="G231" i="4"/>
  <c r="D232" i="4"/>
  <c r="G232" i="4"/>
  <c r="D233" i="4"/>
  <c r="G233" i="4"/>
  <c r="D234" i="4"/>
  <c r="G234" i="4"/>
  <c r="D235" i="4"/>
  <c r="G235" i="4"/>
  <c r="D236" i="4"/>
  <c r="G236" i="4"/>
  <c r="D237" i="4"/>
  <c r="G237" i="4"/>
  <c r="D238" i="4"/>
  <c r="G238" i="4"/>
  <c r="D239" i="4"/>
  <c r="G239" i="4"/>
  <c r="D240" i="4"/>
  <c r="G240" i="4"/>
  <c r="D241" i="4"/>
  <c r="G241" i="4"/>
  <c r="D242" i="4"/>
  <c r="G242" i="4"/>
  <c r="D243" i="4"/>
  <c r="G243" i="4"/>
  <c r="D244" i="4"/>
  <c r="G244" i="4"/>
  <c r="D245" i="4"/>
  <c r="G245" i="4"/>
  <c r="D246" i="4"/>
  <c r="G246" i="4"/>
  <c r="D247" i="4"/>
  <c r="G247" i="4"/>
  <c r="D248" i="4"/>
  <c r="G248" i="4"/>
  <c r="D249" i="4"/>
  <c r="G249" i="4"/>
  <c r="D250" i="4"/>
  <c r="G250" i="4"/>
  <c r="D251" i="4"/>
  <c r="G251" i="4"/>
  <c r="D252" i="4"/>
  <c r="G252" i="4"/>
  <c r="D253" i="4"/>
  <c r="G253" i="4"/>
  <c r="D254" i="4"/>
  <c r="G254" i="4"/>
  <c r="D255" i="4"/>
  <c r="G255" i="4"/>
  <c r="D256" i="4"/>
  <c r="G256" i="4"/>
  <c r="D257" i="4"/>
  <c r="G257" i="4"/>
  <c r="D258" i="4"/>
  <c r="G258" i="4"/>
  <c r="D259" i="4"/>
  <c r="G259" i="4"/>
  <c r="D260" i="4"/>
  <c r="G260" i="4"/>
  <c r="D261" i="4"/>
  <c r="G261" i="4"/>
  <c r="D262" i="4"/>
  <c r="G262" i="4"/>
  <c r="D263" i="4"/>
  <c r="G263" i="4"/>
  <c r="D264" i="4"/>
  <c r="G264" i="4"/>
  <c r="D265" i="4"/>
  <c r="G265" i="4"/>
  <c r="D266" i="4"/>
  <c r="G266" i="4"/>
  <c r="D267" i="4"/>
  <c r="G267" i="4"/>
  <c r="D268" i="4"/>
  <c r="G268" i="4"/>
  <c r="D269" i="4"/>
  <c r="G269" i="4"/>
  <c r="D270" i="4"/>
  <c r="G270" i="4"/>
  <c r="D271" i="4"/>
  <c r="G271" i="4"/>
  <c r="D272" i="4"/>
  <c r="G272" i="4"/>
  <c r="D273" i="4"/>
  <c r="G273" i="4"/>
  <c r="D274" i="4"/>
  <c r="G274" i="4"/>
  <c r="D275" i="4"/>
  <c r="G275" i="4"/>
  <c r="D276" i="4"/>
  <c r="G276" i="4"/>
  <c r="D277" i="4"/>
  <c r="G277" i="4"/>
  <c r="D278" i="4"/>
  <c r="G278" i="4"/>
  <c r="D279" i="4"/>
  <c r="G279" i="4"/>
  <c r="D280" i="4"/>
  <c r="G280" i="4"/>
  <c r="D281" i="4"/>
  <c r="G281" i="4"/>
  <c r="D282" i="4"/>
  <c r="G282" i="4"/>
  <c r="D283" i="4"/>
  <c r="G283" i="4"/>
  <c r="D284" i="4"/>
  <c r="G284" i="4"/>
  <c r="D285" i="4"/>
  <c r="G285" i="4"/>
  <c r="D286" i="4"/>
  <c r="G286" i="4"/>
  <c r="D287" i="4"/>
  <c r="G287" i="4"/>
  <c r="D288" i="4"/>
  <c r="G288" i="4"/>
  <c r="D289" i="4"/>
  <c r="G289" i="4"/>
  <c r="D290" i="4"/>
  <c r="G290" i="4"/>
  <c r="D291" i="4"/>
  <c r="G291" i="4"/>
  <c r="D292" i="4"/>
  <c r="G292" i="4"/>
  <c r="D293" i="4"/>
  <c r="G293" i="4"/>
  <c r="D294" i="4"/>
  <c r="G294" i="4"/>
  <c r="D295" i="4"/>
  <c r="G295" i="4"/>
  <c r="D296" i="4"/>
  <c r="G296" i="4"/>
  <c r="D297" i="4"/>
  <c r="G297" i="4"/>
  <c r="D298" i="4"/>
  <c r="G298" i="4"/>
  <c r="D299" i="4"/>
  <c r="G299" i="4"/>
  <c r="D300" i="4"/>
  <c r="G300" i="4"/>
  <c r="D301" i="4"/>
  <c r="G301" i="4"/>
  <c r="D302" i="4"/>
  <c r="G302" i="4"/>
  <c r="H7" i="1"/>
  <c r="F7" i="1"/>
  <c r="G8" i="4"/>
  <c r="G9" i="4"/>
  <c r="G10" i="4"/>
  <c r="G11" i="4"/>
  <c r="G12" i="4"/>
  <c r="G13" i="4"/>
  <c r="G14" i="4"/>
  <c r="G15" i="4"/>
  <c r="G7" i="4"/>
  <c r="G7" i="3"/>
  <c r="G8" i="3"/>
  <c r="G6" i="3"/>
  <c r="J7" i="1" l="1"/>
  <c r="J175" i="1"/>
  <c r="J171" i="1"/>
  <c r="J167" i="1"/>
  <c r="J163" i="1"/>
  <c r="J159" i="1"/>
  <c r="J155" i="1"/>
  <c r="J151" i="1"/>
  <c r="J147" i="1"/>
  <c r="J143" i="1"/>
  <c r="J139" i="1"/>
  <c r="J135" i="1"/>
  <c r="J131" i="1"/>
  <c r="J127" i="1"/>
  <c r="J123" i="1"/>
  <c r="J119" i="1"/>
  <c r="J115" i="1"/>
  <c r="J111" i="1"/>
  <c r="J107" i="1"/>
  <c r="J103" i="1"/>
  <c r="J99" i="1"/>
  <c r="J95" i="1"/>
  <c r="J91" i="1"/>
  <c r="J87" i="1"/>
  <c r="J83" i="1"/>
  <c r="J79" i="1"/>
  <c r="J75" i="1"/>
  <c r="J71" i="1"/>
  <c r="J67" i="1"/>
  <c r="J63" i="1"/>
  <c r="J59" i="1"/>
  <c r="J55" i="1"/>
  <c r="J51" i="1"/>
  <c r="J47" i="1"/>
  <c r="J43" i="1"/>
  <c r="J39" i="1"/>
  <c r="J35" i="1"/>
  <c r="J31" i="1"/>
  <c r="J27" i="1"/>
  <c r="J23" i="1"/>
  <c r="J19" i="1"/>
  <c r="J15" i="1"/>
  <c r="J11" i="1"/>
  <c r="D6" i="3"/>
  <c r="D7" i="4"/>
  <c r="D8" i="4"/>
  <c r="D9" i="4"/>
  <c r="D11" i="4"/>
  <c r="D12" i="4"/>
  <c r="D13" i="4"/>
  <c r="D14" i="4"/>
  <c r="D15" i="4"/>
  <c r="C8" i="3"/>
  <c r="D8" i="3" s="1"/>
  <c r="C7" i="3"/>
  <c r="E7" i="1" l="1"/>
  <c r="I7" i="1" s="1"/>
  <c r="E8" i="1"/>
  <c r="I8" i="1" s="1"/>
  <c r="E10" i="1"/>
  <c r="I10" i="1" s="1"/>
  <c r="E12" i="1"/>
  <c r="I12" i="1" s="1"/>
  <c r="E14" i="1"/>
  <c r="I14" i="1" s="1"/>
  <c r="E16" i="1"/>
  <c r="I16" i="1" s="1"/>
  <c r="E18" i="1"/>
  <c r="I18" i="1" s="1"/>
  <c r="E20" i="1"/>
  <c r="I20" i="1" s="1"/>
  <c r="E22" i="1"/>
  <c r="I22" i="1" s="1"/>
  <c r="E24" i="1"/>
  <c r="I24" i="1" s="1"/>
  <c r="E26" i="1"/>
  <c r="I26" i="1" s="1"/>
  <c r="E28" i="1"/>
  <c r="I28" i="1" s="1"/>
  <c r="E30" i="1"/>
  <c r="I30" i="1" s="1"/>
  <c r="E32" i="1"/>
  <c r="I32" i="1" s="1"/>
  <c r="E34" i="1"/>
  <c r="I34" i="1" s="1"/>
  <c r="E36" i="1"/>
  <c r="I36" i="1" s="1"/>
  <c r="E38" i="1"/>
  <c r="I38" i="1" s="1"/>
  <c r="E40" i="1"/>
  <c r="I40" i="1" s="1"/>
  <c r="E42" i="1"/>
  <c r="I42" i="1" s="1"/>
  <c r="E44" i="1"/>
  <c r="I44" i="1" s="1"/>
  <c r="E46" i="1"/>
  <c r="I46" i="1" s="1"/>
  <c r="E48" i="1"/>
  <c r="I48" i="1" s="1"/>
  <c r="E50" i="1"/>
  <c r="I50" i="1" s="1"/>
  <c r="E52" i="1"/>
  <c r="I52" i="1" s="1"/>
  <c r="E54" i="1"/>
  <c r="I54" i="1" s="1"/>
  <c r="E56" i="1"/>
  <c r="I56" i="1" s="1"/>
  <c r="E58" i="1"/>
  <c r="I58" i="1" s="1"/>
  <c r="E60" i="1"/>
  <c r="I60" i="1" s="1"/>
  <c r="E62" i="1"/>
  <c r="I62" i="1" s="1"/>
  <c r="E64" i="1"/>
  <c r="I64" i="1" s="1"/>
  <c r="E66" i="1"/>
  <c r="I66" i="1" s="1"/>
  <c r="E68" i="1"/>
  <c r="I68" i="1" s="1"/>
  <c r="E70" i="1"/>
  <c r="I70" i="1" s="1"/>
  <c r="E72" i="1"/>
  <c r="I72" i="1" s="1"/>
  <c r="E74" i="1"/>
  <c r="I74" i="1" s="1"/>
  <c r="E76" i="1"/>
  <c r="I76" i="1" s="1"/>
  <c r="E78" i="1"/>
  <c r="I78" i="1" s="1"/>
  <c r="E80" i="1"/>
  <c r="I80" i="1" s="1"/>
  <c r="E82" i="1"/>
  <c r="I82" i="1" s="1"/>
  <c r="E84" i="1"/>
  <c r="I84" i="1" s="1"/>
  <c r="E86" i="1"/>
  <c r="I86" i="1" s="1"/>
  <c r="E88" i="1"/>
  <c r="I88" i="1" s="1"/>
  <c r="E90" i="1"/>
  <c r="I90" i="1" s="1"/>
  <c r="E92" i="1"/>
  <c r="I92" i="1" s="1"/>
  <c r="E94" i="1"/>
  <c r="I94" i="1" s="1"/>
  <c r="E96" i="1"/>
  <c r="I96" i="1" s="1"/>
  <c r="E98" i="1"/>
  <c r="I98" i="1" s="1"/>
  <c r="E100" i="1"/>
  <c r="I100" i="1" s="1"/>
  <c r="E102" i="1"/>
  <c r="I102" i="1" s="1"/>
  <c r="E104" i="1"/>
  <c r="I104" i="1" s="1"/>
  <c r="E106" i="1"/>
  <c r="I106" i="1" s="1"/>
  <c r="E108" i="1"/>
  <c r="I108" i="1" s="1"/>
  <c r="E110" i="1"/>
  <c r="I110" i="1" s="1"/>
  <c r="E112" i="1"/>
  <c r="I112" i="1" s="1"/>
  <c r="E114" i="1"/>
  <c r="I114" i="1" s="1"/>
  <c r="E116" i="1"/>
  <c r="I116" i="1" s="1"/>
  <c r="E118" i="1"/>
  <c r="I118" i="1" s="1"/>
  <c r="E120" i="1"/>
  <c r="I120" i="1" s="1"/>
  <c r="E122" i="1"/>
  <c r="I122" i="1" s="1"/>
  <c r="E124" i="1"/>
  <c r="I124" i="1" s="1"/>
  <c r="E126" i="1"/>
  <c r="I126" i="1" s="1"/>
  <c r="E128" i="1"/>
  <c r="I128" i="1" s="1"/>
  <c r="E130" i="1"/>
  <c r="I130" i="1" s="1"/>
  <c r="E132" i="1"/>
  <c r="I132" i="1" s="1"/>
  <c r="E134" i="1"/>
  <c r="I134" i="1" s="1"/>
  <c r="E136" i="1"/>
  <c r="I136" i="1" s="1"/>
  <c r="E138" i="1"/>
  <c r="I138" i="1" s="1"/>
  <c r="E140" i="1"/>
  <c r="I140" i="1" s="1"/>
  <c r="E142" i="1"/>
  <c r="I142" i="1" s="1"/>
  <c r="E144" i="1"/>
  <c r="I144" i="1" s="1"/>
  <c r="E146" i="1"/>
  <c r="I146" i="1" s="1"/>
  <c r="E148" i="1"/>
  <c r="I148" i="1" s="1"/>
  <c r="E150" i="1"/>
  <c r="I150" i="1" s="1"/>
  <c r="E152" i="1"/>
  <c r="I152" i="1" s="1"/>
  <c r="E154" i="1"/>
  <c r="I154" i="1" s="1"/>
  <c r="E156" i="1"/>
  <c r="I156" i="1" s="1"/>
  <c r="E158" i="1"/>
  <c r="I158" i="1" s="1"/>
  <c r="E160" i="1"/>
  <c r="I160" i="1" s="1"/>
  <c r="E162" i="1"/>
  <c r="I162" i="1" s="1"/>
  <c r="E164" i="1"/>
  <c r="I164" i="1" s="1"/>
  <c r="E166" i="1"/>
  <c r="I166" i="1" s="1"/>
  <c r="E168" i="1"/>
  <c r="I168" i="1" s="1"/>
  <c r="E170" i="1"/>
  <c r="I170" i="1" s="1"/>
  <c r="E172" i="1"/>
  <c r="I172" i="1" s="1"/>
  <c r="E174" i="1"/>
  <c r="I174" i="1" s="1"/>
  <c r="E176" i="1"/>
  <c r="I176" i="1" s="1"/>
  <c r="E9" i="1"/>
  <c r="I9" i="1" s="1"/>
  <c r="E13" i="1"/>
  <c r="I13" i="1" s="1"/>
  <c r="E17" i="1"/>
  <c r="I17" i="1" s="1"/>
  <c r="E21" i="1"/>
  <c r="I21" i="1" s="1"/>
  <c r="E25" i="1"/>
  <c r="I25" i="1" s="1"/>
  <c r="E29" i="1"/>
  <c r="I29" i="1" s="1"/>
  <c r="E33" i="1"/>
  <c r="I33" i="1" s="1"/>
  <c r="E37" i="1"/>
  <c r="I37" i="1" s="1"/>
  <c r="E41" i="1"/>
  <c r="I41" i="1" s="1"/>
  <c r="E45" i="1"/>
  <c r="I45" i="1" s="1"/>
  <c r="E49" i="1"/>
  <c r="I49" i="1" s="1"/>
  <c r="E53" i="1"/>
  <c r="I53" i="1" s="1"/>
  <c r="E57" i="1"/>
  <c r="I57" i="1" s="1"/>
  <c r="E61" i="1"/>
  <c r="I61" i="1" s="1"/>
  <c r="E65" i="1"/>
  <c r="I65" i="1" s="1"/>
  <c r="E69" i="1"/>
  <c r="I69" i="1" s="1"/>
  <c r="E73" i="1"/>
  <c r="I73" i="1" s="1"/>
  <c r="E77" i="1"/>
  <c r="I77" i="1" s="1"/>
  <c r="E81" i="1"/>
  <c r="I81" i="1" s="1"/>
  <c r="E85" i="1"/>
  <c r="I85" i="1" s="1"/>
  <c r="E89" i="1"/>
  <c r="I89" i="1" s="1"/>
  <c r="E93" i="1"/>
  <c r="I93" i="1" s="1"/>
  <c r="E97" i="1"/>
  <c r="I97" i="1" s="1"/>
  <c r="E101" i="1"/>
  <c r="I101" i="1" s="1"/>
  <c r="E105" i="1"/>
  <c r="I105" i="1" s="1"/>
  <c r="E109" i="1"/>
  <c r="I109" i="1" s="1"/>
  <c r="E113" i="1"/>
  <c r="I113" i="1" s="1"/>
  <c r="E117" i="1"/>
  <c r="I117" i="1" s="1"/>
  <c r="E121" i="1"/>
  <c r="I121" i="1" s="1"/>
  <c r="E125" i="1"/>
  <c r="I125" i="1" s="1"/>
  <c r="E129" i="1"/>
  <c r="I129" i="1" s="1"/>
  <c r="E133" i="1"/>
  <c r="I133" i="1" s="1"/>
  <c r="E137" i="1"/>
  <c r="I137" i="1" s="1"/>
  <c r="E141" i="1"/>
  <c r="I141" i="1" s="1"/>
  <c r="E145" i="1"/>
  <c r="I145" i="1" s="1"/>
  <c r="E149" i="1"/>
  <c r="I149" i="1" s="1"/>
  <c r="E153" i="1"/>
  <c r="I153" i="1" s="1"/>
  <c r="E157" i="1"/>
  <c r="I157" i="1" s="1"/>
  <c r="E161" i="1"/>
  <c r="I161" i="1" s="1"/>
  <c r="E165" i="1"/>
  <c r="I165" i="1" s="1"/>
  <c r="E169" i="1"/>
  <c r="I169" i="1" s="1"/>
  <c r="E173" i="1"/>
  <c r="I173" i="1" s="1"/>
  <c r="E177" i="1"/>
  <c r="I177" i="1" s="1"/>
  <c r="E179" i="1"/>
  <c r="I179" i="1" s="1"/>
  <c r="E181" i="1"/>
  <c r="I181" i="1" s="1"/>
  <c r="E183" i="1"/>
  <c r="I183" i="1" s="1"/>
  <c r="E185" i="1"/>
  <c r="I185" i="1" s="1"/>
  <c r="E187" i="1"/>
  <c r="I187" i="1" s="1"/>
  <c r="E189" i="1"/>
  <c r="I189" i="1" s="1"/>
  <c r="E191" i="1"/>
  <c r="I191" i="1" s="1"/>
  <c r="E193" i="1"/>
  <c r="I193" i="1" s="1"/>
  <c r="E195" i="1"/>
  <c r="I195" i="1" s="1"/>
  <c r="E197" i="1"/>
  <c r="I197" i="1" s="1"/>
  <c r="E199" i="1"/>
  <c r="I199" i="1" s="1"/>
  <c r="E201" i="1"/>
  <c r="I201" i="1" s="1"/>
  <c r="E203" i="1"/>
  <c r="I203" i="1" s="1"/>
  <c r="E205" i="1"/>
  <c r="I205" i="1" s="1"/>
  <c r="E207" i="1"/>
  <c r="I207" i="1" s="1"/>
  <c r="E209" i="1"/>
  <c r="I209" i="1" s="1"/>
  <c r="E211" i="1"/>
  <c r="I211" i="1" s="1"/>
  <c r="E213" i="1"/>
  <c r="I213" i="1" s="1"/>
  <c r="E215" i="1"/>
  <c r="I215" i="1" s="1"/>
  <c r="E217" i="1"/>
  <c r="I217" i="1" s="1"/>
  <c r="E219" i="1"/>
  <c r="I219" i="1" s="1"/>
  <c r="E221" i="1"/>
  <c r="I221" i="1" s="1"/>
  <c r="E223" i="1"/>
  <c r="I223" i="1" s="1"/>
  <c r="E225" i="1"/>
  <c r="I225" i="1" s="1"/>
  <c r="E227" i="1"/>
  <c r="I227" i="1" s="1"/>
  <c r="E229" i="1"/>
  <c r="I229" i="1" s="1"/>
  <c r="E231" i="1"/>
  <c r="I231" i="1" s="1"/>
  <c r="E233" i="1"/>
  <c r="I233" i="1" s="1"/>
  <c r="E235" i="1"/>
  <c r="I235" i="1" s="1"/>
  <c r="E237" i="1"/>
  <c r="I237" i="1" s="1"/>
  <c r="E239" i="1"/>
  <c r="I239" i="1" s="1"/>
  <c r="E241" i="1"/>
  <c r="I241" i="1" s="1"/>
  <c r="E243" i="1"/>
  <c r="I243" i="1" s="1"/>
  <c r="E245" i="1"/>
  <c r="I245" i="1" s="1"/>
  <c r="E247" i="1"/>
  <c r="I247" i="1" s="1"/>
  <c r="E249" i="1"/>
  <c r="I249" i="1" s="1"/>
  <c r="E251" i="1"/>
  <c r="I251" i="1" s="1"/>
  <c r="E253" i="1"/>
  <c r="I253" i="1" s="1"/>
  <c r="E255" i="1"/>
  <c r="I255" i="1" s="1"/>
  <c r="E257" i="1"/>
  <c r="I257" i="1" s="1"/>
  <c r="E259" i="1"/>
  <c r="I259" i="1" s="1"/>
  <c r="E261" i="1"/>
  <c r="I261" i="1" s="1"/>
  <c r="E263" i="1"/>
  <c r="I263" i="1" s="1"/>
  <c r="E265" i="1"/>
  <c r="I265" i="1" s="1"/>
  <c r="E267" i="1"/>
  <c r="I267" i="1" s="1"/>
  <c r="E269" i="1"/>
  <c r="I269" i="1" s="1"/>
  <c r="E271" i="1"/>
  <c r="I271" i="1" s="1"/>
  <c r="E273" i="1"/>
  <c r="I273" i="1" s="1"/>
  <c r="E275" i="1"/>
  <c r="I275" i="1" s="1"/>
  <c r="E11" i="1"/>
  <c r="I11" i="1" s="1"/>
  <c r="E15" i="1"/>
  <c r="I15" i="1" s="1"/>
  <c r="E19" i="1"/>
  <c r="I19" i="1" s="1"/>
  <c r="E23" i="1"/>
  <c r="I23" i="1" s="1"/>
  <c r="E27" i="1"/>
  <c r="I27" i="1" s="1"/>
  <c r="E31" i="1"/>
  <c r="I31" i="1" s="1"/>
  <c r="E35" i="1"/>
  <c r="I35" i="1" s="1"/>
  <c r="E39" i="1"/>
  <c r="I39" i="1" s="1"/>
  <c r="E43" i="1"/>
  <c r="I43" i="1" s="1"/>
  <c r="E47" i="1"/>
  <c r="I47" i="1" s="1"/>
  <c r="E51" i="1"/>
  <c r="I51" i="1" s="1"/>
  <c r="E55" i="1"/>
  <c r="I55" i="1" s="1"/>
  <c r="E59" i="1"/>
  <c r="I59" i="1" s="1"/>
  <c r="E63" i="1"/>
  <c r="I63" i="1" s="1"/>
  <c r="E67" i="1"/>
  <c r="I67" i="1" s="1"/>
  <c r="E71" i="1"/>
  <c r="I71" i="1" s="1"/>
  <c r="E75" i="1"/>
  <c r="I75" i="1" s="1"/>
  <c r="E79" i="1"/>
  <c r="I79" i="1" s="1"/>
  <c r="E83" i="1"/>
  <c r="I83" i="1" s="1"/>
  <c r="E87" i="1"/>
  <c r="I87" i="1" s="1"/>
  <c r="E91" i="1"/>
  <c r="I91" i="1" s="1"/>
  <c r="E95" i="1"/>
  <c r="I95" i="1" s="1"/>
  <c r="E99" i="1"/>
  <c r="I99" i="1" s="1"/>
  <c r="E103" i="1"/>
  <c r="I103" i="1" s="1"/>
  <c r="E107" i="1"/>
  <c r="I107" i="1" s="1"/>
  <c r="E111" i="1"/>
  <c r="I111" i="1" s="1"/>
  <c r="E115" i="1"/>
  <c r="I115" i="1" s="1"/>
  <c r="E119" i="1"/>
  <c r="I119" i="1" s="1"/>
  <c r="E123" i="1"/>
  <c r="I123" i="1" s="1"/>
  <c r="E127" i="1"/>
  <c r="I127" i="1" s="1"/>
  <c r="E131" i="1"/>
  <c r="I131" i="1" s="1"/>
  <c r="E135" i="1"/>
  <c r="I135" i="1" s="1"/>
  <c r="E139" i="1"/>
  <c r="I139" i="1" s="1"/>
  <c r="E143" i="1"/>
  <c r="I143" i="1" s="1"/>
  <c r="E147" i="1"/>
  <c r="I147" i="1" s="1"/>
  <c r="E151" i="1"/>
  <c r="I151" i="1" s="1"/>
  <c r="E155" i="1"/>
  <c r="I155" i="1" s="1"/>
  <c r="E159" i="1"/>
  <c r="I159" i="1" s="1"/>
  <c r="E163" i="1"/>
  <c r="I163" i="1" s="1"/>
  <c r="E167" i="1"/>
  <c r="I167" i="1" s="1"/>
  <c r="E171" i="1"/>
  <c r="I171" i="1" s="1"/>
  <c r="E175" i="1"/>
  <c r="I175" i="1" s="1"/>
  <c r="E178" i="1"/>
  <c r="I178" i="1" s="1"/>
  <c r="E180" i="1"/>
  <c r="I180" i="1" s="1"/>
  <c r="E182" i="1"/>
  <c r="I182" i="1" s="1"/>
  <c r="E184" i="1"/>
  <c r="I184" i="1" s="1"/>
  <c r="E186" i="1"/>
  <c r="I186" i="1" s="1"/>
  <c r="E188" i="1"/>
  <c r="I188" i="1" s="1"/>
  <c r="E190" i="1"/>
  <c r="I190" i="1" s="1"/>
  <c r="E192" i="1"/>
  <c r="I192" i="1" s="1"/>
  <c r="E194" i="1"/>
  <c r="I194" i="1" s="1"/>
  <c r="E196" i="1"/>
  <c r="I196" i="1" s="1"/>
  <c r="E198" i="1"/>
  <c r="I198" i="1" s="1"/>
  <c r="E200" i="1"/>
  <c r="I200" i="1" s="1"/>
  <c r="E202" i="1"/>
  <c r="I202" i="1" s="1"/>
  <c r="E204" i="1"/>
  <c r="I204" i="1" s="1"/>
  <c r="E206" i="1"/>
  <c r="I206" i="1" s="1"/>
  <c r="E208" i="1"/>
  <c r="I208" i="1" s="1"/>
  <c r="E210" i="1"/>
  <c r="I210" i="1" s="1"/>
  <c r="E212" i="1"/>
  <c r="I212" i="1" s="1"/>
  <c r="E214" i="1"/>
  <c r="I214" i="1" s="1"/>
  <c r="E216" i="1"/>
  <c r="I216" i="1" s="1"/>
  <c r="E218" i="1"/>
  <c r="I218" i="1" s="1"/>
  <c r="E220" i="1"/>
  <c r="I220" i="1" s="1"/>
  <c r="E222" i="1"/>
  <c r="I222" i="1" s="1"/>
  <c r="E224" i="1"/>
  <c r="I224" i="1" s="1"/>
  <c r="E226" i="1"/>
  <c r="I226" i="1" s="1"/>
  <c r="E228" i="1"/>
  <c r="I228" i="1" s="1"/>
  <c r="E230" i="1"/>
  <c r="I230" i="1" s="1"/>
  <c r="E232" i="1"/>
  <c r="I232" i="1" s="1"/>
  <c r="E234" i="1"/>
  <c r="I234" i="1" s="1"/>
  <c r="E236" i="1"/>
  <c r="I236" i="1" s="1"/>
  <c r="E238" i="1"/>
  <c r="I238" i="1" s="1"/>
  <c r="E240" i="1"/>
  <c r="I240" i="1" s="1"/>
  <c r="E242" i="1"/>
  <c r="I242" i="1" s="1"/>
  <c r="E244" i="1"/>
  <c r="I244" i="1" s="1"/>
  <c r="E246" i="1"/>
  <c r="I246" i="1" s="1"/>
  <c r="E248" i="1"/>
  <c r="I248" i="1" s="1"/>
  <c r="E250" i="1"/>
  <c r="I250" i="1" s="1"/>
  <c r="E252" i="1"/>
  <c r="I252" i="1" s="1"/>
  <c r="E254" i="1"/>
  <c r="I254" i="1" s="1"/>
  <c r="E256" i="1"/>
  <c r="I256" i="1" s="1"/>
  <c r="E258" i="1"/>
  <c r="I258" i="1" s="1"/>
  <c r="E260" i="1"/>
  <c r="I260" i="1" s="1"/>
  <c r="E262" i="1"/>
  <c r="I262" i="1" s="1"/>
  <c r="E264" i="1"/>
  <c r="I264" i="1" s="1"/>
  <c r="E268" i="1"/>
  <c r="I268" i="1" s="1"/>
  <c r="E272" i="1"/>
  <c r="I272" i="1" s="1"/>
  <c r="E276" i="1"/>
  <c r="I276" i="1" s="1"/>
  <c r="E278" i="1"/>
  <c r="I278" i="1" s="1"/>
  <c r="E280" i="1"/>
  <c r="I280" i="1" s="1"/>
  <c r="E282" i="1"/>
  <c r="I282" i="1" s="1"/>
  <c r="E284" i="1"/>
  <c r="I284" i="1" s="1"/>
  <c r="E286" i="1"/>
  <c r="I286" i="1" s="1"/>
  <c r="E288" i="1"/>
  <c r="I288" i="1" s="1"/>
  <c r="E290" i="1"/>
  <c r="I290" i="1" s="1"/>
  <c r="E292" i="1"/>
  <c r="I292" i="1" s="1"/>
  <c r="E294" i="1"/>
  <c r="I294" i="1" s="1"/>
  <c r="E296" i="1"/>
  <c r="I296" i="1" s="1"/>
  <c r="E298" i="1"/>
  <c r="I298" i="1" s="1"/>
  <c r="E300" i="1"/>
  <c r="I300" i="1" s="1"/>
  <c r="E302" i="1"/>
  <c r="I302" i="1" s="1"/>
  <c r="E304" i="1"/>
  <c r="I304" i="1" s="1"/>
  <c r="E306" i="1"/>
  <c r="I306" i="1" s="1"/>
  <c r="E308" i="1"/>
  <c r="I308" i="1" s="1"/>
  <c r="E310" i="1"/>
  <c r="I310" i="1" s="1"/>
  <c r="E312" i="1"/>
  <c r="I312" i="1" s="1"/>
  <c r="E314" i="1"/>
  <c r="I314" i="1" s="1"/>
  <c r="E316" i="1"/>
  <c r="I316" i="1" s="1"/>
  <c r="E318" i="1"/>
  <c r="I318" i="1" s="1"/>
  <c r="E320" i="1"/>
  <c r="I320" i="1" s="1"/>
  <c r="E322" i="1"/>
  <c r="I322" i="1" s="1"/>
  <c r="E324" i="1"/>
  <c r="I324" i="1" s="1"/>
  <c r="E326" i="1"/>
  <c r="I326" i="1" s="1"/>
  <c r="E328" i="1"/>
  <c r="I328" i="1" s="1"/>
  <c r="E330" i="1"/>
  <c r="I330" i="1" s="1"/>
  <c r="E332" i="1"/>
  <c r="I332" i="1" s="1"/>
  <c r="E334" i="1"/>
  <c r="I334" i="1" s="1"/>
  <c r="E336" i="1"/>
  <c r="I336" i="1" s="1"/>
  <c r="E338" i="1"/>
  <c r="I338" i="1" s="1"/>
  <c r="E340" i="1"/>
  <c r="I340" i="1" s="1"/>
  <c r="E342" i="1"/>
  <c r="I342" i="1" s="1"/>
  <c r="E344" i="1"/>
  <c r="I344" i="1" s="1"/>
  <c r="E346" i="1"/>
  <c r="I346" i="1" s="1"/>
  <c r="E348" i="1"/>
  <c r="I348" i="1" s="1"/>
  <c r="E350" i="1"/>
  <c r="I350" i="1" s="1"/>
  <c r="E352" i="1"/>
  <c r="I352" i="1" s="1"/>
  <c r="E354" i="1"/>
  <c r="I354" i="1" s="1"/>
  <c r="E356" i="1"/>
  <c r="I356" i="1" s="1"/>
  <c r="E358" i="1"/>
  <c r="I358" i="1" s="1"/>
  <c r="E360" i="1"/>
  <c r="I360" i="1" s="1"/>
  <c r="E362" i="1"/>
  <c r="I362" i="1" s="1"/>
  <c r="E364" i="1"/>
  <c r="I364" i="1" s="1"/>
  <c r="E366" i="1"/>
  <c r="I366" i="1" s="1"/>
  <c r="E368" i="1"/>
  <c r="I368" i="1" s="1"/>
  <c r="E370" i="1"/>
  <c r="I370" i="1" s="1"/>
  <c r="E372" i="1"/>
  <c r="I372" i="1" s="1"/>
  <c r="E374" i="1"/>
  <c r="I374" i="1" s="1"/>
  <c r="E376" i="1"/>
  <c r="I376" i="1" s="1"/>
  <c r="E378" i="1"/>
  <c r="I378" i="1" s="1"/>
  <c r="E380" i="1"/>
  <c r="I380" i="1" s="1"/>
  <c r="E382" i="1"/>
  <c r="I382" i="1" s="1"/>
  <c r="E384" i="1"/>
  <c r="I384" i="1" s="1"/>
  <c r="E386" i="1"/>
  <c r="I386" i="1" s="1"/>
  <c r="E388" i="1"/>
  <c r="I388" i="1" s="1"/>
  <c r="E390" i="1"/>
  <c r="I390" i="1" s="1"/>
  <c r="E392" i="1"/>
  <c r="I392" i="1" s="1"/>
  <c r="E394" i="1"/>
  <c r="I394" i="1" s="1"/>
  <c r="E396" i="1"/>
  <c r="I396" i="1" s="1"/>
  <c r="E398" i="1"/>
  <c r="I398" i="1" s="1"/>
  <c r="E400" i="1"/>
  <c r="I400" i="1" s="1"/>
  <c r="E402" i="1"/>
  <c r="I402" i="1" s="1"/>
  <c r="E404" i="1"/>
  <c r="I404" i="1" s="1"/>
  <c r="E406" i="1"/>
  <c r="I406" i="1" s="1"/>
  <c r="E408" i="1"/>
  <c r="I408" i="1" s="1"/>
  <c r="E410" i="1"/>
  <c r="I410" i="1" s="1"/>
  <c r="E412" i="1"/>
  <c r="I412" i="1" s="1"/>
  <c r="E414" i="1"/>
  <c r="I414" i="1" s="1"/>
  <c r="E416" i="1"/>
  <c r="I416" i="1" s="1"/>
  <c r="E418" i="1"/>
  <c r="I418" i="1" s="1"/>
  <c r="E420" i="1"/>
  <c r="I420" i="1" s="1"/>
  <c r="E422" i="1"/>
  <c r="I422" i="1" s="1"/>
  <c r="E424" i="1"/>
  <c r="I424" i="1" s="1"/>
  <c r="E426" i="1"/>
  <c r="I426" i="1" s="1"/>
  <c r="E428" i="1"/>
  <c r="I428" i="1" s="1"/>
  <c r="E430" i="1"/>
  <c r="I430" i="1" s="1"/>
  <c r="E432" i="1"/>
  <c r="I432" i="1" s="1"/>
  <c r="E434" i="1"/>
  <c r="I434" i="1" s="1"/>
  <c r="E436" i="1"/>
  <c r="I436" i="1" s="1"/>
  <c r="E438" i="1"/>
  <c r="I438" i="1" s="1"/>
  <c r="E440" i="1"/>
  <c r="I440" i="1" s="1"/>
  <c r="E442" i="1"/>
  <c r="I442" i="1" s="1"/>
  <c r="E444" i="1"/>
  <c r="I444" i="1" s="1"/>
  <c r="E446" i="1"/>
  <c r="I446" i="1" s="1"/>
  <c r="E448" i="1"/>
  <c r="I448" i="1" s="1"/>
  <c r="E450" i="1"/>
  <c r="I450" i="1" s="1"/>
  <c r="E452" i="1"/>
  <c r="I452" i="1" s="1"/>
  <c r="E454" i="1"/>
  <c r="I454" i="1" s="1"/>
  <c r="E456" i="1"/>
  <c r="I456" i="1" s="1"/>
  <c r="E458" i="1"/>
  <c r="I458" i="1" s="1"/>
  <c r="E460" i="1"/>
  <c r="I460" i="1" s="1"/>
  <c r="E462" i="1"/>
  <c r="I462" i="1" s="1"/>
  <c r="E464" i="1"/>
  <c r="I464" i="1" s="1"/>
  <c r="E466" i="1"/>
  <c r="I466" i="1" s="1"/>
  <c r="E468" i="1"/>
  <c r="I468" i="1" s="1"/>
  <c r="E470" i="1"/>
  <c r="I470" i="1" s="1"/>
  <c r="E472" i="1"/>
  <c r="I472" i="1" s="1"/>
  <c r="E474" i="1"/>
  <c r="I474" i="1" s="1"/>
  <c r="E476" i="1"/>
  <c r="I476" i="1" s="1"/>
  <c r="E478" i="1"/>
  <c r="I478" i="1" s="1"/>
  <c r="E480" i="1"/>
  <c r="I480" i="1" s="1"/>
  <c r="E482" i="1"/>
  <c r="I482" i="1" s="1"/>
  <c r="E484" i="1"/>
  <c r="I484" i="1" s="1"/>
  <c r="E486" i="1"/>
  <c r="I486" i="1" s="1"/>
  <c r="E488" i="1"/>
  <c r="I488" i="1" s="1"/>
  <c r="E490" i="1"/>
  <c r="I490" i="1" s="1"/>
  <c r="E492" i="1"/>
  <c r="I492" i="1" s="1"/>
  <c r="E494" i="1"/>
  <c r="I494" i="1" s="1"/>
  <c r="E496" i="1"/>
  <c r="I496" i="1" s="1"/>
  <c r="E498" i="1"/>
  <c r="I498" i="1" s="1"/>
  <c r="E500" i="1"/>
  <c r="I500" i="1" s="1"/>
  <c r="E502" i="1"/>
  <c r="I502" i="1" s="1"/>
  <c r="E504" i="1"/>
  <c r="I504" i="1" s="1"/>
  <c r="E506" i="1"/>
  <c r="I506" i="1" s="1"/>
  <c r="E508" i="1"/>
  <c r="I508" i="1" s="1"/>
  <c r="E510" i="1"/>
  <c r="I510" i="1" s="1"/>
  <c r="E512" i="1"/>
  <c r="I512" i="1" s="1"/>
  <c r="E514" i="1"/>
  <c r="I514" i="1" s="1"/>
  <c r="E516" i="1"/>
  <c r="I516" i="1" s="1"/>
  <c r="E518" i="1"/>
  <c r="I518" i="1" s="1"/>
  <c r="E520" i="1"/>
  <c r="I520" i="1" s="1"/>
  <c r="E522" i="1"/>
  <c r="I522" i="1" s="1"/>
  <c r="E524" i="1"/>
  <c r="I524" i="1" s="1"/>
  <c r="E526" i="1"/>
  <c r="I526" i="1" s="1"/>
  <c r="E528" i="1"/>
  <c r="I528" i="1" s="1"/>
  <c r="E530" i="1"/>
  <c r="I530" i="1" s="1"/>
  <c r="E532" i="1"/>
  <c r="I532" i="1" s="1"/>
  <c r="E534" i="1"/>
  <c r="I534" i="1" s="1"/>
  <c r="E536" i="1"/>
  <c r="I536" i="1" s="1"/>
  <c r="E538" i="1"/>
  <c r="I538" i="1" s="1"/>
  <c r="E537" i="1"/>
  <c r="I537" i="1" s="1"/>
  <c r="E266" i="1"/>
  <c r="I266" i="1" s="1"/>
  <c r="E270" i="1"/>
  <c r="I270" i="1" s="1"/>
  <c r="E274" i="1"/>
  <c r="I274" i="1" s="1"/>
  <c r="E277" i="1"/>
  <c r="I277" i="1" s="1"/>
  <c r="E279" i="1"/>
  <c r="I279" i="1" s="1"/>
  <c r="E281" i="1"/>
  <c r="I281" i="1" s="1"/>
  <c r="E283" i="1"/>
  <c r="I283" i="1" s="1"/>
  <c r="E285" i="1"/>
  <c r="I285" i="1" s="1"/>
  <c r="E287" i="1"/>
  <c r="I287" i="1" s="1"/>
  <c r="E289" i="1"/>
  <c r="I289" i="1" s="1"/>
  <c r="E291" i="1"/>
  <c r="I291" i="1" s="1"/>
  <c r="E293" i="1"/>
  <c r="I293" i="1" s="1"/>
  <c r="E295" i="1"/>
  <c r="I295" i="1" s="1"/>
  <c r="E297" i="1"/>
  <c r="I297" i="1" s="1"/>
  <c r="E299" i="1"/>
  <c r="I299" i="1" s="1"/>
  <c r="E301" i="1"/>
  <c r="I301" i="1" s="1"/>
  <c r="E303" i="1"/>
  <c r="I303" i="1" s="1"/>
  <c r="E305" i="1"/>
  <c r="I305" i="1" s="1"/>
  <c r="E307" i="1"/>
  <c r="I307" i="1" s="1"/>
  <c r="E309" i="1"/>
  <c r="I309" i="1" s="1"/>
  <c r="E311" i="1"/>
  <c r="I311" i="1" s="1"/>
  <c r="E313" i="1"/>
  <c r="I313" i="1" s="1"/>
  <c r="E315" i="1"/>
  <c r="I315" i="1" s="1"/>
  <c r="E317" i="1"/>
  <c r="I317" i="1" s="1"/>
  <c r="E319" i="1"/>
  <c r="I319" i="1" s="1"/>
  <c r="E321" i="1"/>
  <c r="I321" i="1" s="1"/>
  <c r="E323" i="1"/>
  <c r="I323" i="1" s="1"/>
  <c r="E325" i="1"/>
  <c r="I325" i="1" s="1"/>
  <c r="E327" i="1"/>
  <c r="I327" i="1" s="1"/>
  <c r="E329" i="1"/>
  <c r="I329" i="1" s="1"/>
  <c r="E331" i="1"/>
  <c r="I331" i="1" s="1"/>
  <c r="E333" i="1"/>
  <c r="I333" i="1" s="1"/>
  <c r="E335" i="1"/>
  <c r="I335" i="1" s="1"/>
  <c r="E337" i="1"/>
  <c r="I337" i="1" s="1"/>
  <c r="E339" i="1"/>
  <c r="I339" i="1" s="1"/>
  <c r="E341" i="1"/>
  <c r="I341" i="1" s="1"/>
  <c r="E343" i="1"/>
  <c r="I343" i="1" s="1"/>
  <c r="E345" i="1"/>
  <c r="I345" i="1" s="1"/>
  <c r="E347" i="1"/>
  <c r="I347" i="1" s="1"/>
  <c r="E349" i="1"/>
  <c r="I349" i="1" s="1"/>
  <c r="E351" i="1"/>
  <c r="I351" i="1" s="1"/>
  <c r="E353" i="1"/>
  <c r="I353" i="1" s="1"/>
  <c r="E355" i="1"/>
  <c r="I355" i="1" s="1"/>
  <c r="E357" i="1"/>
  <c r="I357" i="1" s="1"/>
  <c r="E359" i="1"/>
  <c r="I359" i="1" s="1"/>
  <c r="E361" i="1"/>
  <c r="I361" i="1" s="1"/>
  <c r="E363" i="1"/>
  <c r="I363" i="1" s="1"/>
  <c r="E365" i="1"/>
  <c r="I365" i="1" s="1"/>
  <c r="E367" i="1"/>
  <c r="I367" i="1" s="1"/>
  <c r="E369" i="1"/>
  <c r="I369" i="1" s="1"/>
  <c r="E371" i="1"/>
  <c r="I371" i="1" s="1"/>
  <c r="E373" i="1"/>
  <c r="I373" i="1" s="1"/>
  <c r="E375" i="1"/>
  <c r="I375" i="1" s="1"/>
  <c r="E377" i="1"/>
  <c r="I377" i="1" s="1"/>
  <c r="E379" i="1"/>
  <c r="I379" i="1" s="1"/>
  <c r="E381" i="1"/>
  <c r="I381" i="1" s="1"/>
  <c r="E383" i="1"/>
  <c r="I383" i="1" s="1"/>
  <c r="E385" i="1"/>
  <c r="I385" i="1" s="1"/>
  <c r="E387" i="1"/>
  <c r="I387" i="1" s="1"/>
  <c r="E389" i="1"/>
  <c r="I389" i="1" s="1"/>
  <c r="E391" i="1"/>
  <c r="I391" i="1" s="1"/>
  <c r="E393" i="1"/>
  <c r="I393" i="1" s="1"/>
  <c r="E395" i="1"/>
  <c r="I395" i="1" s="1"/>
  <c r="E397" i="1"/>
  <c r="I397" i="1" s="1"/>
  <c r="E399" i="1"/>
  <c r="I399" i="1" s="1"/>
  <c r="E401" i="1"/>
  <c r="I401" i="1" s="1"/>
  <c r="E403" i="1"/>
  <c r="I403" i="1" s="1"/>
  <c r="E405" i="1"/>
  <c r="I405" i="1" s="1"/>
  <c r="E407" i="1"/>
  <c r="I407" i="1" s="1"/>
  <c r="E409" i="1"/>
  <c r="I409" i="1" s="1"/>
  <c r="E411" i="1"/>
  <c r="I411" i="1" s="1"/>
  <c r="E413" i="1"/>
  <c r="I413" i="1" s="1"/>
  <c r="E415" i="1"/>
  <c r="I415" i="1" s="1"/>
  <c r="E417" i="1"/>
  <c r="I417" i="1" s="1"/>
  <c r="E419" i="1"/>
  <c r="I419" i="1" s="1"/>
  <c r="E421" i="1"/>
  <c r="I421" i="1" s="1"/>
  <c r="E423" i="1"/>
  <c r="I423" i="1" s="1"/>
  <c r="E425" i="1"/>
  <c r="I425" i="1" s="1"/>
  <c r="E427" i="1"/>
  <c r="I427" i="1" s="1"/>
  <c r="E429" i="1"/>
  <c r="I429" i="1" s="1"/>
  <c r="E431" i="1"/>
  <c r="I431" i="1" s="1"/>
  <c r="E433" i="1"/>
  <c r="I433" i="1" s="1"/>
  <c r="E435" i="1"/>
  <c r="I435" i="1" s="1"/>
  <c r="E437" i="1"/>
  <c r="I437" i="1" s="1"/>
  <c r="E439" i="1"/>
  <c r="I439" i="1" s="1"/>
  <c r="E441" i="1"/>
  <c r="I441" i="1" s="1"/>
  <c r="E443" i="1"/>
  <c r="I443" i="1" s="1"/>
  <c r="E445" i="1"/>
  <c r="I445" i="1" s="1"/>
  <c r="E447" i="1"/>
  <c r="I447" i="1" s="1"/>
  <c r="E449" i="1"/>
  <c r="I449" i="1" s="1"/>
  <c r="E451" i="1"/>
  <c r="I451" i="1" s="1"/>
  <c r="E453" i="1"/>
  <c r="I453" i="1" s="1"/>
  <c r="E455" i="1"/>
  <c r="I455" i="1" s="1"/>
  <c r="E457" i="1"/>
  <c r="I457" i="1" s="1"/>
  <c r="E459" i="1"/>
  <c r="I459" i="1" s="1"/>
  <c r="E461" i="1"/>
  <c r="I461" i="1" s="1"/>
  <c r="E463" i="1"/>
  <c r="I463" i="1" s="1"/>
  <c r="E465" i="1"/>
  <c r="I465" i="1" s="1"/>
  <c r="E467" i="1"/>
  <c r="I467" i="1" s="1"/>
  <c r="E469" i="1"/>
  <c r="I469" i="1" s="1"/>
  <c r="E471" i="1"/>
  <c r="I471" i="1" s="1"/>
  <c r="E473" i="1"/>
  <c r="I473" i="1" s="1"/>
  <c r="E475" i="1"/>
  <c r="I475" i="1" s="1"/>
  <c r="E477" i="1"/>
  <c r="I477" i="1" s="1"/>
  <c r="E479" i="1"/>
  <c r="I479" i="1" s="1"/>
  <c r="E481" i="1"/>
  <c r="I481" i="1" s="1"/>
  <c r="E483" i="1"/>
  <c r="I483" i="1" s="1"/>
  <c r="E485" i="1"/>
  <c r="I485" i="1" s="1"/>
  <c r="E487" i="1"/>
  <c r="I487" i="1" s="1"/>
  <c r="E489" i="1"/>
  <c r="I489" i="1" s="1"/>
  <c r="E491" i="1"/>
  <c r="I491" i="1" s="1"/>
  <c r="E493" i="1"/>
  <c r="I493" i="1" s="1"/>
  <c r="E495" i="1"/>
  <c r="I495" i="1" s="1"/>
  <c r="E497" i="1"/>
  <c r="I497" i="1" s="1"/>
  <c r="E499" i="1"/>
  <c r="I499" i="1" s="1"/>
  <c r="E501" i="1"/>
  <c r="I501" i="1" s="1"/>
  <c r="E503" i="1"/>
  <c r="I503" i="1" s="1"/>
  <c r="E505" i="1"/>
  <c r="I505" i="1" s="1"/>
  <c r="E507" i="1"/>
  <c r="I507" i="1" s="1"/>
  <c r="E509" i="1"/>
  <c r="I509" i="1" s="1"/>
  <c r="E511" i="1"/>
  <c r="I511" i="1" s="1"/>
  <c r="E513" i="1"/>
  <c r="I513" i="1" s="1"/>
  <c r="E515" i="1"/>
  <c r="I515" i="1" s="1"/>
  <c r="E517" i="1"/>
  <c r="I517" i="1" s="1"/>
  <c r="E519" i="1"/>
  <c r="I519" i="1" s="1"/>
  <c r="E521" i="1"/>
  <c r="I521" i="1" s="1"/>
  <c r="E523" i="1"/>
  <c r="I523" i="1" s="1"/>
  <c r="E525" i="1"/>
  <c r="I525" i="1" s="1"/>
  <c r="E527" i="1"/>
  <c r="I527" i="1" s="1"/>
  <c r="E529" i="1"/>
  <c r="I529" i="1" s="1"/>
  <c r="E531" i="1"/>
  <c r="I531" i="1" s="1"/>
  <c r="E533" i="1"/>
  <c r="I533" i="1" s="1"/>
  <c r="E535" i="1"/>
  <c r="I535" i="1" s="1"/>
  <c r="E539" i="1"/>
  <c r="I539" i="1" s="1"/>
  <c r="D7" i="3"/>
</calcChain>
</file>

<file path=xl/sharedStrings.xml><?xml version="1.0" encoding="utf-8"?>
<sst xmlns="http://schemas.openxmlformats.org/spreadsheetml/2006/main" count="2632" uniqueCount="1051">
  <si>
    <t>ENTRADAS</t>
  </si>
  <si>
    <t>SALIDAS</t>
  </si>
  <si>
    <t>0601-378</t>
  </si>
  <si>
    <t>BISAGRA SOBRE PUESTA</t>
  </si>
  <si>
    <t>0601-370</t>
  </si>
  <si>
    <t>BISAGRA ENRAZADA</t>
  </si>
  <si>
    <t>0601-375</t>
  </si>
  <si>
    <t>BISAGRA DE BRAZO CORTO</t>
  </si>
  <si>
    <t>0601-424</t>
  </si>
  <si>
    <t>BISAGRA CIERRE SUAVE</t>
  </si>
  <si>
    <t>0601-369</t>
  </si>
  <si>
    <t>BISAGRA SEMI SOBRE PUESTA</t>
  </si>
  <si>
    <t>0402-792</t>
  </si>
  <si>
    <t>JALADERA CUADRADA</t>
  </si>
  <si>
    <t>0206-007</t>
  </si>
  <si>
    <t>RESBALON DE IMAN SENCILLO</t>
  </si>
  <si>
    <t>0206-011</t>
  </si>
  <si>
    <t>RESBALON DE PUSH</t>
  </si>
  <si>
    <t>0205-010</t>
  </si>
  <si>
    <t>FORZADOR RESBALON PLATEADO</t>
  </si>
  <si>
    <t>0205-009</t>
  </si>
  <si>
    <t>RESBALON DE BROCHE DORADO</t>
  </si>
  <si>
    <t>0205-011</t>
  </si>
  <si>
    <t>RESBALON BROCHE PLATON ANTIGUO</t>
  </si>
  <si>
    <t>0402-804</t>
  </si>
  <si>
    <t>JALADERA NEGRA TUBULAR DE 15 CM</t>
  </si>
  <si>
    <t>JALADERA NEGRA DE 12 CM TUBULAR</t>
  </si>
  <si>
    <t>0203-007</t>
  </si>
  <si>
    <t>NIVELADOR CROMADO 35 CM</t>
  </si>
  <si>
    <t>0203-008</t>
  </si>
  <si>
    <t>NIVELADOR CROMADO DE 43 MM</t>
  </si>
  <si>
    <t>0203-006</t>
  </si>
  <si>
    <t>NIVELADOR CROMADO DE 25 MM</t>
  </si>
  <si>
    <t>0402-292</t>
  </si>
  <si>
    <t>JADERA CURVA NEGRA CHICA</t>
  </si>
  <si>
    <t>0402-299</t>
  </si>
  <si>
    <t>JALADERA CURVA NEGRA GRANDE</t>
  </si>
  <si>
    <t>0402-718</t>
  </si>
  <si>
    <t>JALADERA TUBULAR DE 15 CM</t>
  </si>
  <si>
    <t>0402-719</t>
  </si>
  <si>
    <t>JALADERA TUBULAR DE 18 CM</t>
  </si>
  <si>
    <t>0402-720</t>
  </si>
  <si>
    <t>JALADERA TUBULAR DE 22 MM</t>
  </si>
  <si>
    <t>0402-805</t>
  </si>
  <si>
    <t>0402-314</t>
  </si>
  <si>
    <t>JALADERA DE BOTON PLATEADO</t>
  </si>
  <si>
    <t>JALADERA NEGRA TUBULAR DE 22 CM</t>
  </si>
  <si>
    <t>0401-115</t>
  </si>
  <si>
    <t>JALADERA DE BOTON NEGRO</t>
  </si>
  <si>
    <t>0402-457</t>
  </si>
  <si>
    <t>JALADERA DE BOTON SALERO</t>
  </si>
  <si>
    <t>0402-790</t>
  </si>
  <si>
    <t>JALADERA ALARGADA CUADRADA CHICA</t>
  </si>
  <si>
    <t>0402-791</t>
  </si>
  <si>
    <t>JALADERA ALARGADA CUADRADA GRANDE</t>
  </si>
  <si>
    <t>0402-297</t>
  </si>
  <si>
    <t>JALADERA CURVA GRANDE</t>
  </si>
  <si>
    <t>0402-451</t>
  </si>
  <si>
    <t>JALADERA SALERO GRANDE</t>
  </si>
  <si>
    <t>0402-454</t>
  </si>
  <si>
    <t>JALADERA SALERO CHICO</t>
  </si>
  <si>
    <t>0401-019</t>
  </si>
  <si>
    <t>JALADERO BOTON BLANCO</t>
  </si>
  <si>
    <t>BOTON BLANCO GRANDE</t>
  </si>
  <si>
    <t>BOTON BLANCO CHICO</t>
  </si>
  <si>
    <t>0202-026</t>
  </si>
  <si>
    <t>BOTON AFEL PADO 20 MM</t>
  </si>
  <si>
    <t>0202-027</t>
  </si>
  <si>
    <t>BOTON AFELPADO 24 MM</t>
  </si>
  <si>
    <t>0202-028</t>
  </si>
  <si>
    <t>BOTON AFELPADO 28 MM</t>
  </si>
  <si>
    <t>CHILILLO PLATEADO</t>
  </si>
  <si>
    <t>CHILILLO LATON</t>
  </si>
  <si>
    <t>0211-137</t>
  </si>
  <si>
    <t>PISTON BLANCO</t>
  </si>
  <si>
    <t>0211-043</t>
  </si>
  <si>
    <t>PISTON GRIS</t>
  </si>
  <si>
    <t>1102-007</t>
  </si>
  <si>
    <t>BRIDA CENTRAL CROMADA</t>
  </si>
  <si>
    <t>1102-004</t>
  </si>
  <si>
    <t>BRIDA PARA ATORNILLAR</t>
  </si>
  <si>
    <t>1102-026</t>
  </si>
  <si>
    <t>SOPORTE CENTRAL AJUSTABLE</t>
  </si>
  <si>
    <t>BRIDA CENTRAL FIJACIÒN TECHO</t>
  </si>
  <si>
    <t>0502-004</t>
  </si>
  <si>
    <t>PIJA 2" CUADRO</t>
  </si>
  <si>
    <t>PIJA 1 1/2 CUADRO</t>
  </si>
  <si>
    <t>PIJA 2 1/2 CUADRO</t>
  </si>
  <si>
    <t>PIJA 2 1/2 CRUZ</t>
  </si>
  <si>
    <t>0503-002</t>
  </si>
  <si>
    <t>PIJA 1" CUADRO</t>
  </si>
  <si>
    <t>TACHUELA GRANDE NEGRO</t>
  </si>
  <si>
    <t>TACHUELA NEGRO DORADO</t>
  </si>
  <si>
    <t>TACHUELA CHICA DESGASTADA</t>
  </si>
  <si>
    <t>TACHUELA LATON ANTIGUO</t>
  </si>
  <si>
    <t>0802-006</t>
  </si>
  <si>
    <t>GANCHO PERCHERO</t>
  </si>
  <si>
    <t>TUBO OVALADO CROMADO</t>
  </si>
  <si>
    <t>TUBO AVALADO ALUMINIO</t>
  </si>
  <si>
    <t>CERRADURA PARA MUEBLE</t>
  </si>
  <si>
    <t>BROCA PARA ROUTER 3/8</t>
  </si>
  <si>
    <t>BROCA PARA ROUTER 1"</t>
  </si>
  <si>
    <t>BROCA PARA ROUTER 5/8</t>
  </si>
  <si>
    <t>BROCA PARA ROUTER 5/16</t>
  </si>
  <si>
    <t>BROCA PARA ROUTER 3/4</t>
  </si>
  <si>
    <t>BROCA PARA ROUTER 1/2</t>
  </si>
  <si>
    <t>BROCA PARA ROUTER 7/8</t>
  </si>
  <si>
    <t>BROCA PARA ROUTER 1 1/2</t>
  </si>
  <si>
    <t>BROCA PARA ROUTER 1 1/4</t>
  </si>
  <si>
    <t>BROCA PARA ROUTER 1 1/8</t>
  </si>
  <si>
    <t>BROCA PARA ROUTER 1 3/8</t>
  </si>
  <si>
    <t>BROCA PARA ROUTER 1/4</t>
  </si>
  <si>
    <t xml:space="preserve">JUEGO DE COPLES Y CONECTORES </t>
  </si>
  <si>
    <t>COPLE MACHO</t>
  </si>
  <si>
    <t>COPLE HEMBRA</t>
  </si>
  <si>
    <t>CABEZA INFLADORA HEMBRA</t>
  </si>
  <si>
    <t>ADAPTADOR PARA DISCO</t>
  </si>
  <si>
    <t>BROQUERO</t>
  </si>
  <si>
    <t>JUEGO DE CORTA CIRCULOS</t>
  </si>
  <si>
    <t>TIJERA PRETUL</t>
  </si>
  <si>
    <t>TIJERA INDUSTRIAL</t>
  </si>
  <si>
    <t>MARTILLO</t>
  </si>
  <si>
    <t>LLAVE DE JARDIN</t>
  </si>
  <si>
    <t>GUANTE DE CARNAZA</t>
  </si>
  <si>
    <t>GUANTE PARA CONSTRUCIÒN</t>
  </si>
  <si>
    <t>HILO REDONDO</t>
  </si>
  <si>
    <t>COPLE RAPIDO</t>
  </si>
  <si>
    <t xml:space="preserve">JUEGO DE COPLES  </t>
  </si>
  <si>
    <t>LLAVE PARA BROQUERO</t>
  </si>
  <si>
    <t>VALVULA DOBLE CABEZA</t>
  </si>
  <si>
    <t>JUEGO DE 10 LLAVES ALLEN</t>
  </si>
  <si>
    <t>CUCHILLO DE CHEF 7"</t>
  </si>
  <si>
    <t>CUCHILLO CEBOLLERO 7"</t>
  </si>
  <si>
    <t>CUCHILLO DE CHEF 5"</t>
  </si>
  <si>
    <t>CUCHILLO CEBOLLERO 8"</t>
  </si>
  <si>
    <t>CUCHILLO CEBOLLERO 6"</t>
  </si>
  <si>
    <t>CUCHILLO PARA ASADO</t>
  </si>
  <si>
    <t>FORMON 1/4</t>
  </si>
  <si>
    <t>FORMON 1/2</t>
  </si>
  <si>
    <t>FORMON 3/4</t>
  </si>
  <si>
    <t>FORMON 1"</t>
  </si>
  <si>
    <t>JUEGO DE BROCA SIERRA</t>
  </si>
  <si>
    <t>EXTENSION ELECTRICA 5M</t>
  </si>
  <si>
    <t>EXTENSION ELECTRICA 4M</t>
  </si>
  <si>
    <t>EXTENSION ELECTRICA 6M</t>
  </si>
  <si>
    <t>EXTENSION ELECTRICA 3M</t>
  </si>
  <si>
    <t>EXTENSIO ELECTRICA 4M</t>
  </si>
  <si>
    <t>LAMPARA CAMPACTA</t>
  </si>
  <si>
    <t>LAMPARA COMPACTA 35W</t>
  </si>
  <si>
    <t>LAMPARA COMPACTA 100W</t>
  </si>
  <si>
    <t>LAMPARA COMPACTA 75W</t>
  </si>
  <si>
    <t>TAQUETE PLASTICO 3/8</t>
  </si>
  <si>
    <t>TAQUETE PLASTICO 5/16</t>
  </si>
  <si>
    <t>NAVAGA RETRACTIL 18 MM</t>
  </si>
  <si>
    <t>NAVAGA RETRACTIL 9 MM PRETUL</t>
  </si>
  <si>
    <t>NAVAGA RETRACTIL 9MM TRUPER</t>
  </si>
  <si>
    <t>PERILLA PARA MUEBLE</t>
  </si>
  <si>
    <t>CANDADO METALICO 26 MM</t>
  </si>
  <si>
    <t>CANDADO METALICO 50 MM</t>
  </si>
  <si>
    <t>TORNILLO TIPO ESTUFA 3/16</t>
  </si>
  <si>
    <t>TORNILLO TIPO ESTUFA 1/8</t>
  </si>
  <si>
    <t>PALA</t>
  </si>
  <si>
    <t>AZADA</t>
  </si>
  <si>
    <t>METRO PRETUL 5,5m/18</t>
  </si>
  <si>
    <t>METRO PRETUL 5m/16</t>
  </si>
  <si>
    <t>METRO PRETUL 3m/10</t>
  </si>
  <si>
    <t>METRO PRETUL 8m/26</t>
  </si>
  <si>
    <t>METRO TRUPER 5,5m/18</t>
  </si>
  <si>
    <t>CERRUCHO 20"</t>
  </si>
  <si>
    <t>CERRUCHO 14"</t>
  </si>
  <si>
    <t>FAJA LOMBAR CHICA</t>
  </si>
  <si>
    <t>FAJA LOMBAR MEDIANA</t>
  </si>
  <si>
    <t>FAJA LOMBRAR GRANDE</t>
  </si>
  <si>
    <t>RODILLO PARA TIJERA</t>
  </si>
  <si>
    <t>CINTA SELLA ROSCAR</t>
  </si>
  <si>
    <t>AISLANTE ELECTRICO</t>
  </si>
  <si>
    <t>LONA 5X6m</t>
  </si>
  <si>
    <t>LONA 3X4m</t>
  </si>
  <si>
    <t>LONA 3X6m</t>
  </si>
  <si>
    <t>LONA 3X3 m</t>
  </si>
  <si>
    <t>PISTOLA ELECTRICA PARA SILICON</t>
  </si>
  <si>
    <t xml:space="preserve">GUANTE DE GARNAZA </t>
  </si>
  <si>
    <t>DESARMADOR TIPO MATRACA</t>
  </si>
  <si>
    <t>JUEGO DE LLAVES ALLEN</t>
  </si>
  <si>
    <t>JUEGO DE PUNTAS</t>
  </si>
  <si>
    <t>NAVAJA RETRACTIL 9mm</t>
  </si>
  <si>
    <t>NAVAJA TRETRACTIL 18 mm</t>
  </si>
  <si>
    <t>JUEGO DE EMBUTIDORES</t>
  </si>
  <si>
    <t>REPUESTOS PARA NAVAJA</t>
  </si>
  <si>
    <t>CALCULADORA DE BOLSILLO</t>
  </si>
  <si>
    <t>LLAVE COMBINADA</t>
  </si>
  <si>
    <t>PRENSA TRAQUELADA 3"</t>
  </si>
  <si>
    <t>PRENSA TRAQUELADA 2 1/2"</t>
  </si>
  <si>
    <t xml:space="preserve">BROCA PLANA 1/4 </t>
  </si>
  <si>
    <t>BROCA PLANA 5/8</t>
  </si>
  <si>
    <t>BROCA PLANA 5/16</t>
  </si>
  <si>
    <t>BROCA PLANA 3/8</t>
  </si>
  <si>
    <t>BROCA PLANA 1/2</t>
  </si>
  <si>
    <t>BROCA PLANA 1 1/14</t>
  </si>
  <si>
    <t>BROCA PLANA 3/4</t>
  </si>
  <si>
    <t>BROCA PLANA 7/8</t>
  </si>
  <si>
    <t>BROCA PLANA 1 1/2</t>
  </si>
  <si>
    <t>CANDADO DE HIERRO 63 mm</t>
  </si>
  <si>
    <t>CANDADO DE HIERRO 25mm</t>
  </si>
  <si>
    <t>CANDADO DE HIEERO 32mm</t>
  </si>
  <si>
    <t>0202-614</t>
  </si>
  <si>
    <t>RESBALON CAFÉ 16,7</t>
  </si>
  <si>
    <t>0202-024</t>
  </si>
  <si>
    <t>RESBALON RECTANGULAR</t>
  </si>
  <si>
    <t>1205-058</t>
  </si>
  <si>
    <t>MENSOLA TRANSPARENTE</t>
  </si>
  <si>
    <t>1205-056</t>
  </si>
  <si>
    <t>MENSOLA BLANCA</t>
  </si>
  <si>
    <t>1103-036</t>
  </si>
  <si>
    <t>CARRETILLA SENCILLA</t>
  </si>
  <si>
    <t>CARRETILLA DOBLE PARA 2 PUERTAS</t>
  </si>
  <si>
    <t>CARRETILLA SENCILLA 2 PUERTAS</t>
  </si>
  <si>
    <t>CARRETILLA CORREDIZO A PIZO</t>
  </si>
  <si>
    <t>0603-003</t>
  </si>
  <si>
    <t xml:space="preserve">BISAGRA AMERICANA LATON </t>
  </si>
  <si>
    <t>0603-005</t>
  </si>
  <si>
    <t>BISAGRA AERICANA PLATEDA</t>
  </si>
  <si>
    <t>RIEL EXTENCIÓN 25 cm</t>
  </si>
  <si>
    <t>RIEL EXTENCIÓN 30 cm</t>
  </si>
  <si>
    <t>RIEL EXTENCIÓN 35 cm</t>
  </si>
  <si>
    <t>RIEL EXTENCIÓN 40 cm</t>
  </si>
  <si>
    <t>RIEL EXTENCIÓN 45 cm</t>
  </si>
  <si>
    <t>RIEL EXTENCIÓN 50 cm</t>
  </si>
  <si>
    <t>RIEL EXTENCIÓN 55 cm</t>
  </si>
  <si>
    <t>RIEL REFORZADO 35 cm</t>
  </si>
  <si>
    <t>RIEL REFORZADO 40 cm</t>
  </si>
  <si>
    <t>RIEL REFORZADO 45 cm</t>
  </si>
  <si>
    <t>RIEL REFORZADO 50 cm</t>
  </si>
  <si>
    <t>RIEL REFORZADO 60 cm</t>
  </si>
  <si>
    <t>0301-133</t>
  </si>
  <si>
    <t>RIEL ECO BLANCO 30 cm</t>
  </si>
  <si>
    <t>0301-134</t>
  </si>
  <si>
    <t>RIEL ECO BLANCO 35 cm</t>
  </si>
  <si>
    <t>0301-135</t>
  </si>
  <si>
    <t>RIEL ECO BLANCO 40 cm</t>
  </si>
  <si>
    <t>RIEL ECO BLANCO 45 cm</t>
  </si>
  <si>
    <t>RIEL ECO BLANCO 50 cm</t>
  </si>
  <si>
    <t>0301-136</t>
  </si>
  <si>
    <t>0301-137</t>
  </si>
  <si>
    <t>0502-009</t>
  </si>
  <si>
    <t>PIJA DE 3" CRUZ</t>
  </si>
  <si>
    <t>2 C</t>
  </si>
  <si>
    <t>0502-008</t>
  </si>
  <si>
    <t>PIJA DE 2 1/2 CRUZ</t>
  </si>
  <si>
    <t>1C</t>
  </si>
  <si>
    <t>0503-003</t>
  </si>
  <si>
    <t>0402-770</t>
  </si>
  <si>
    <t>JALADERA TUBULAR 608 mm</t>
  </si>
  <si>
    <t>0402-769</t>
  </si>
  <si>
    <t>JALADERA CURVA 45 cm</t>
  </si>
  <si>
    <t>0402-768</t>
  </si>
  <si>
    <t>JALADERA TUBULAR 384 mm</t>
  </si>
  <si>
    <t>0402-767</t>
  </si>
  <si>
    <t>JALADERA TUBULAR 30 cm</t>
  </si>
  <si>
    <t>HERRAJES ZICZAR</t>
  </si>
  <si>
    <t>48 C</t>
  </si>
  <si>
    <t>RODAJAS COSTAL</t>
  </si>
  <si>
    <t xml:space="preserve">RODAJAS CAJAS GRANDES </t>
  </si>
  <si>
    <t>TUBO CAFÉ 3 m</t>
  </si>
  <si>
    <t>TUBO CAFÉ 2 m</t>
  </si>
  <si>
    <t>TARIMA SURTIDOR 3m</t>
  </si>
  <si>
    <t>TARIMA SURTIDOR 2m</t>
  </si>
  <si>
    <t>TARIMA SURTIDOR 4m</t>
  </si>
  <si>
    <t>PIJA 3/4</t>
  </si>
  <si>
    <t>98 C</t>
  </si>
  <si>
    <t>MP JADERA CURVA</t>
  </si>
  <si>
    <t>MP JALADERA CURVA RAYADA</t>
  </si>
  <si>
    <t>JALADERA HI GRANDE</t>
  </si>
  <si>
    <t>MP JALADERA PICULA</t>
  </si>
  <si>
    <t>MP PATA ELEFANTE</t>
  </si>
  <si>
    <t>TUBO SILICON AFIX</t>
  </si>
  <si>
    <t>TUBO SILICON SIKA</t>
  </si>
  <si>
    <t>BISAGRA FERRARI</t>
  </si>
  <si>
    <t>JALADERA TUBULAR SOLIDA 18 cm</t>
  </si>
  <si>
    <t>HI RESBALONES</t>
  </si>
  <si>
    <t>TOPE AMORTIGUADOR</t>
  </si>
  <si>
    <t>HI JALADERA CHICA</t>
  </si>
  <si>
    <t>BISAGRA LIBRO LOOK 3.5X3.5</t>
  </si>
  <si>
    <t>BISAGRA LIBRO 2.5X2.5 LOOK</t>
  </si>
  <si>
    <t>BISAGRA MP</t>
  </si>
  <si>
    <t xml:space="preserve">BISAGRA HERMA </t>
  </si>
  <si>
    <t>BISAGRA AMERICANA SUELTA</t>
  </si>
  <si>
    <t>PIJA P.B 14X1</t>
  </si>
  <si>
    <t>BISAGRA PARA BAUL</t>
  </si>
  <si>
    <t xml:space="preserve">COLA DE PATO N°3 </t>
  </si>
  <si>
    <t>COLA CAIMAN CHICO</t>
  </si>
  <si>
    <t>COLA CAIMAN MEDIANO</t>
  </si>
  <si>
    <t>COLA CAIMAN GRANDE</t>
  </si>
  <si>
    <t>COLA DE PATO N°2</t>
  </si>
  <si>
    <t>COLA DE PATO N°1</t>
  </si>
  <si>
    <t>ARMELLA N°3</t>
  </si>
  <si>
    <t>ARMELLA N°2</t>
  </si>
  <si>
    <t>ARMELLA N°1</t>
  </si>
  <si>
    <t xml:space="preserve">PATAS 10 cm CROMADAS </t>
  </si>
  <si>
    <t>PATAS 8 Cm CROMADA</t>
  </si>
  <si>
    <t>PATAS 5 cm CROMADA</t>
  </si>
  <si>
    <t>PATAS HORIZONTAL 20 cm</t>
  </si>
  <si>
    <t>PATAS HORIZONTAL 15 cm</t>
  </si>
  <si>
    <t>TIRA TACHUELA S/FUNDA</t>
  </si>
  <si>
    <t>TIRA TACHUELA C/FUNDA</t>
  </si>
  <si>
    <t xml:space="preserve">TUBOS PARA CLOSET  REDONDO </t>
  </si>
  <si>
    <t>BRIDA CIRCULAR</t>
  </si>
  <si>
    <t>GRAPÁ 7110</t>
  </si>
  <si>
    <t>GRAPA 3310</t>
  </si>
  <si>
    <t>GRAPA 3306</t>
  </si>
  <si>
    <t>PERCHERO DOBLE</t>
  </si>
  <si>
    <t>PATA CAFÉ CHICA</t>
  </si>
  <si>
    <t>PATA CAFÉ GRANDE</t>
  </si>
  <si>
    <t>BANDASTICK GRUESO</t>
  </si>
  <si>
    <t>BANDASTICK DELGADO</t>
  </si>
  <si>
    <t>TAQUETE 3/8</t>
  </si>
  <si>
    <t>TAQUETE 1/4</t>
  </si>
  <si>
    <t>TAQUETE 3/16</t>
  </si>
  <si>
    <t>JUEGO DE 11 LLAVES COMBINADAS STONLEY</t>
  </si>
  <si>
    <t>JUEGO DE FORMONES STONLEY</t>
  </si>
  <si>
    <t>PRENSA TIPO C" STANLEY</t>
  </si>
  <si>
    <t>BROCA CONCRETO 1/4</t>
  </si>
  <si>
    <t>BROCA CONCRETO 3/8</t>
  </si>
  <si>
    <t>BROCA CONCRETO 5/16</t>
  </si>
  <si>
    <t>LIJA ESPONJA 60</t>
  </si>
  <si>
    <t>LIJA ESPONJA 100</t>
  </si>
  <si>
    <t>ACEITE ROJO CHICO</t>
  </si>
  <si>
    <t>ACEITE ROJO GRANDE</t>
  </si>
  <si>
    <t>CINTA MASKING 12mmx50</t>
  </si>
  <si>
    <t>CINTA MASKING 18mmx50 ROJO</t>
  </si>
  <si>
    <t>CINTA MASKING 18mmx50 AMARILLO</t>
  </si>
  <si>
    <t>CINTA MASKING 24mmX50 ROJO</t>
  </si>
  <si>
    <t>CINTA MASKING 24mmX50 AMARILLO</t>
  </si>
  <si>
    <t>CINTA MASKING 36mmX50 ROJO</t>
  </si>
  <si>
    <t>CINTA MASKING 36mmX50 AMARILLO</t>
  </si>
  <si>
    <t>LIJA DE BANDA 3X21 N°60</t>
  </si>
  <si>
    <t>LIJA DE BANDA 3X21 N°100</t>
  </si>
  <si>
    <t>LIJA DE BANDA 3X21 N°120</t>
  </si>
  <si>
    <t>LIJA DE BANDA GRANDE 3X21 N°60</t>
  </si>
  <si>
    <t>LIJA DE BANDA GRANDE 3X21 N°80</t>
  </si>
  <si>
    <t>LIJA DE BANDA GRANDE 3X21 N°100</t>
  </si>
  <si>
    <t>LIJA DE BANDA GRANDE 3X21 N°120</t>
  </si>
  <si>
    <t>LIJA DE BANDA 16/18 N°60</t>
  </si>
  <si>
    <t>LIJA DE BANDA 16/18 N°80</t>
  </si>
  <si>
    <t>LIJA DE BANDA 16/18 N°100</t>
  </si>
  <si>
    <t>ACEITE PARA COSER 3.5 L</t>
  </si>
  <si>
    <t>ACEITE PARA COSER 1 L</t>
  </si>
  <si>
    <t>TINTA DE COLORES</t>
  </si>
  <si>
    <t>CINTA CANELA 1.5 mm ANCHO</t>
  </si>
  <si>
    <t>CINTA CANELA DELGADA</t>
  </si>
  <si>
    <t xml:space="preserve">CINTA BOPP 48 mm </t>
  </si>
  <si>
    <t>ESPATULA 3"</t>
  </si>
  <si>
    <t>ESPATULA 5"</t>
  </si>
  <si>
    <t xml:space="preserve">DISCO 4 1/2 CINASA </t>
  </si>
  <si>
    <t>DISCO BOSH METAL</t>
  </si>
  <si>
    <t>DISCO LAMINADO</t>
  </si>
  <si>
    <t>DISCO DE DIAMANTE 4 1/2</t>
  </si>
  <si>
    <t>DISCO DE DIAMANTE 4 1/2 SEGMENTADO</t>
  </si>
  <si>
    <t>LIGA DE DISCO GRANDE 36°</t>
  </si>
  <si>
    <t>LIGA DE DISCO GRANDE 100°</t>
  </si>
  <si>
    <t>LIGA DE DISCO GRANDE 60°</t>
  </si>
  <si>
    <t>LIGA DE DISCO GRANDE 80°</t>
  </si>
  <si>
    <t>LIGA DE DISCO GRANDE 50°</t>
  </si>
  <si>
    <t>LIGA DE DISCO CHICA N°100</t>
  </si>
  <si>
    <t>LIGA DE DISCO CHICA N°60</t>
  </si>
  <si>
    <t>LIGA DE DISCO CHICA N°80</t>
  </si>
  <si>
    <t>FLEXOMETRO 5m</t>
  </si>
  <si>
    <t>B122074</t>
  </si>
  <si>
    <t>B122064</t>
  </si>
  <si>
    <t>BROCA FORSTHER</t>
  </si>
  <si>
    <t>TIJERA INDUSTRIAL 10" TIIO</t>
  </si>
  <si>
    <t xml:space="preserve">GUANTE NYLON </t>
  </si>
  <si>
    <t>BROCA PARA ROUTER DE 1/4</t>
  </si>
  <si>
    <t xml:space="preserve">CLAVIJA BLINDADA  TIERRA </t>
  </si>
  <si>
    <t xml:space="preserve">CLAVIJA BLINDADA  S/TIERRA </t>
  </si>
  <si>
    <t xml:space="preserve">CLAVIJA DE HULE </t>
  </si>
  <si>
    <t>MULTICONTACTO</t>
  </si>
  <si>
    <t>MULTICONTACTO TIPO CUBO</t>
  </si>
  <si>
    <t>MULTICONTACTO CON CLAVIJA</t>
  </si>
  <si>
    <t>LLAVE DE JARDIN 1/2</t>
  </si>
  <si>
    <t>APAGADOR</t>
  </si>
  <si>
    <t>SOCKET CERAMICA</t>
  </si>
  <si>
    <t>CANDADO DE HIEERO 63mm</t>
  </si>
  <si>
    <t xml:space="preserve">ESCUADRAS GRANDES </t>
  </si>
  <si>
    <t>PASADOR MAUSER</t>
  </si>
  <si>
    <t>ESCUADRA MEDIANA</t>
  </si>
  <si>
    <t>ESCUADRA CHICA</t>
  </si>
  <si>
    <t xml:space="preserve">CANDADO DE HIERRO 32 mm </t>
  </si>
  <si>
    <t xml:space="preserve">TRIANGULO BELLOTA </t>
  </si>
  <si>
    <t>TRIANGULO NICHELSON</t>
  </si>
  <si>
    <t>LIMA MOTOSIERRA</t>
  </si>
  <si>
    <t>BISAGRA CUADRADA LOCK 4X4</t>
  </si>
  <si>
    <t xml:space="preserve">ESCUADRA SUELTA </t>
  </si>
  <si>
    <t>JUEGO DE 11 LLAVES COMBINADAS STONLEY BRILLOSAS</t>
  </si>
  <si>
    <t>87-542</t>
  </si>
  <si>
    <t>94-385</t>
  </si>
  <si>
    <t>JUEGO DE 4 DESARMADORES  PRETUL</t>
  </si>
  <si>
    <t>JUEGO DE PISTOLA TRUPER Y 5 BUQUILLAS</t>
  </si>
  <si>
    <t>JUEGO DE PISTOLA TRUPER CON BOQUILLA Y ADAPTADOR</t>
  </si>
  <si>
    <t>16-150</t>
  </si>
  <si>
    <t>83-505</t>
  </si>
  <si>
    <t>LLAVES HEXAGONALES LARGA CON PUNTA STANLEY</t>
  </si>
  <si>
    <t>02229B</t>
  </si>
  <si>
    <t>0303-087</t>
  </si>
  <si>
    <t>0303-003</t>
  </si>
  <si>
    <t>0303-131</t>
  </si>
  <si>
    <t>0303-004</t>
  </si>
  <si>
    <t>0303-005</t>
  </si>
  <si>
    <t>0303-006</t>
  </si>
  <si>
    <t>0303-132</t>
  </si>
  <si>
    <t>0303-083</t>
  </si>
  <si>
    <t>0303-084</t>
  </si>
  <si>
    <t>0303-085</t>
  </si>
  <si>
    <t>0303-086</t>
  </si>
  <si>
    <t>0303-089</t>
  </si>
  <si>
    <t>CINTA DUCTOS 48 mm X 10</t>
  </si>
  <si>
    <t>0402-803</t>
  </si>
  <si>
    <t>1102-003</t>
  </si>
  <si>
    <t>1102-002</t>
  </si>
  <si>
    <t>1103-037</t>
  </si>
  <si>
    <t>1103-224</t>
  </si>
  <si>
    <t>145G300</t>
  </si>
  <si>
    <t>145G250</t>
  </si>
  <si>
    <t>145G200</t>
  </si>
  <si>
    <t>IW14153</t>
  </si>
  <si>
    <t>BROCHA RUBI 1"</t>
  </si>
  <si>
    <t>19AH022922</t>
  </si>
  <si>
    <t>BROCHO RUBI 1 1/2"</t>
  </si>
  <si>
    <t>19AH022923</t>
  </si>
  <si>
    <t>19AH022924</t>
  </si>
  <si>
    <t>BROCHA RUBI 2"</t>
  </si>
  <si>
    <t>19AH022925</t>
  </si>
  <si>
    <t>BROCHA RUBI 2 1/2"</t>
  </si>
  <si>
    <t>19AH022926</t>
  </si>
  <si>
    <t>BROCHA RUBI 3"</t>
  </si>
  <si>
    <t>19AH022927</t>
  </si>
  <si>
    <t>19AH022928</t>
  </si>
  <si>
    <t>BROCHA RUBI 4"</t>
  </si>
  <si>
    <t>BROCHA RUBI 5"</t>
  </si>
  <si>
    <t>19AH022913</t>
  </si>
  <si>
    <t>BROCHA NORTEÑA 1"</t>
  </si>
  <si>
    <t>19AH022914</t>
  </si>
  <si>
    <t>19AH022915</t>
  </si>
  <si>
    <t>BROCHA NORTEÑA  1 1/2"</t>
  </si>
  <si>
    <t>BROCHA NORTEÑA 2"</t>
  </si>
  <si>
    <t>19AH022917</t>
  </si>
  <si>
    <t>BROCHA NORTEÑA  3"</t>
  </si>
  <si>
    <t>19AH022918</t>
  </si>
  <si>
    <t>19AH022919</t>
  </si>
  <si>
    <t>19AH022920</t>
  </si>
  <si>
    <t>BROCHA NORTEÑA 4"</t>
  </si>
  <si>
    <t>BROCHA NORTEÑA 5"</t>
  </si>
  <si>
    <t>BROCHA NORTEÑA 6"</t>
  </si>
  <si>
    <t>RODILLO MEDIA DENCIDAD L</t>
  </si>
  <si>
    <t>RODILLO BAJA DENCIDAD L</t>
  </si>
  <si>
    <t>REPUESTO METAL</t>
  </si>
  <si>
    <t>PISTOLA ÉXITO</t>
  </si>
  <si>
    <t>BROCHA NORTEÑA 2 1/2"</t>
  </si>
  <si>
    <t>BROCHA CAMELLO 1"</t>
  </si>
  <si>
    <t>BROCHA CAMELLO 1 1/2"</t>
  </si>
  <si>
    <t>BROCHA CAMELLO 2"</t>
  </si>
  <si>
    <t>RESISTOL AFIX 850</t>
  </si>
  <si>
    <t>RESISTOL AFIX 950</t>
  </si>
  <si>
    <t>RESISTOL 850  DE 19 K</t>
  </si>
  <si>
    <t xml:space="preserve">LACA CHOCOLATE </t>
  </si>
  <si>
    <t>RESISTOL 5000</t>
  </si>
  <si>
    <t>RESISTOL DE CONTACTO 17 L</t>
  </si>
  <si>
    <t>RESISTOL DE CONTACTO 10 L</t>
  </si>
  <si>
    <t>RESISTOL 950  4kg</t>
  </si>
  <si>
    <t>RESITOL 850 4 Kg</t>
  </si>
  <si>
    <t>RESISTOL 950 1 kg</t>
  </si>
  <si>
    <t>RESISTOL 850 1kg</t>
  </si>
  <si>
    <t>RESISTOL ESCOLAR 850 (110g)</t>
  </si>
  <si>
    <t>RESISTOL ESCOLAR 850 (55g)</t>
  </si>
  <si>
    <t>RESISTOL ESCOLAR 850 (35g)</t>
  </si>
  <si>
    <t>ESCOBA ARCOIRIS</t>
  </si>
  <si>
    <t>ESCOBA PERICO</t>
  </si>
  <si>
    <t>TIJERA PROFESIONAL PIN 1104</t>
  </si>
  <si>
    <t>LAPIZ PARA TELA</t>
  </si>
  <si>
    <t>DISCO IRWIN 250 mm 60 d</t>
  </si>
  <si>
    <t>DISCO IRWIN 250 mm 40 d</t>
  </si>
  <si>
    <t>DISCO IRWIN 25 mm 40 d 7 1/4</t>
  </si>
  <si>
    <t>ALICANTE DE CORTE  TERNIMAL 8"</t>
  </si>
  <si>
    <t>ALICANTE DE PUNTA LARGA</t>
  </si>
  <si>
    <t>PINZA CON PUNTA CURVA 8"</t>
  </si>
  <si>
    <t>ALICANTE TIPO FORD</t>
  </si>
  <si>
    <t>PINZA DE PRESION DE MORDAZA RECTA</t>
  </si>
  <si>
    <t>PINZA DE PRESION 9" 225mm</t>
  </si>
  <si>
    <t>ALICANTE PUNTA CHATA 5"</t>
  </si>
  <si>
    <t>ALICANTE PUNTA CORTANTE 8"</t>
  </si>
  <si>
    <t>LLAVE AJUSTABLE CROMADA 8"</t>
  </si>
  <si>
    <t>FORMON STANLEY 1/2</t>
  </si>
  <si>
    <t>FORMON STANLEY 3/4</t>
  </si>
  <si>
    <t>ESPATULA STANLEY 5"</t>
  </si>
  <si>
    <t>METRO ETANLEY 8"</t>
  </si>
  <si>
    <t>JUEGO DE DESARMADORES STANLEY 10 PZ</t>
  </si>
  <si>
    <t>JUEGO DE DESARMADORES STANLEY 6 PZ</t>
  </si>
  <si>
    <t xml:space="preserve">PUNTA CRUZ  </t>
  </si>
  <si>
    <t>MP BISAGRA LIBRO 1 1/2X 1.4 PLATEADA</t>
  </si>
  <si>
    <t>MP BISAGRA 2X1.6 DORADA</t>
  </si>
  <si>
    <t>MP BISAGRA LIBRO 2 1/2X1 3/4 DORADA</t>
  </si>
  <si>
    <t>MP BISAGRA 2 1/2X 1 3/4 PLATEADA</t>
  </si>
  <si>
    <t>MP BISAGRA LIBRO 3X3 LATON</t>
  </si>
  <si>
    <t>MP BISAGRA LIBRO 3X3 DORADA</t>
  </si>
  <si>
    <t>MP BISAGRA LIBRO 3X3 PLATEADA</t>
  </si>
  <si>
    <t>CLAVILLOS PARA CLAVADORA 2"COI 18</t>
  </si>
  <si>
    <t>CLAVILLO COI 18 2"</t>
  </si>
  <si>
    <t>CLAVILLOS 1 1/4 COI 16</t>
  </si>
  <si>
    <t>JALADERA RUSTICA NEGRA CIRCULO</t>
  </si>
  <si>
    <t>JALADERA RUSTICA NEGRA</t>
  </si>
  <si>
    <t>JALADERA RUSTICA PLATEADA</t>
  </si>
  <si>
    <t xml:space="preserve">BISAGRA DE MARIPOSA </t>
  </si>
  <si>
    <t>JAADERA DORADA CIRCULO</t>
  </si>
  <si>
    <t>LLAVE AJUSTABLE FOSFATADA  12"</t>
  </si>
  <si>
    <t>LLAVE AJUSTABLE FOSTADADA  10"</t>
  </si>
  <si>
    <t>ALICANTE DE PRESION QUIJADA CURVA 10"</t>
  </si>
  <si>
    <t>ALICANTE DE PRESION QUIJADA RECTA 7"</t>
  </si>
  <si>
    <t>BROCHA CAMELLO 3"</t>
  </si>
  <si>
    <t xml:space="preserve">LIJA DE AGUA 150 </t>
  </si>
  <si>
    <t>LLAVE AJUSTABLE  CROMADO 10"</t>
  </si>
  <si>
    <t>LIGA DE LONA 60</t>
  </si>
  <si>
    <t>0402-288</t>
  </si>
  <si>
    <t>JALADERA CURVA CHICA</t>
  </si>
  <si>
    <t>0402-806</t>
  </si>
  <si>
    <t>MARTILLO PARA TAPICERO AMERICANO</t>
  </si>
  <si>
    <t>JALADERA NEGRA CIRCULO RUSTICA</t>
  </si>
  <si>
    <t>60-100S</t>
  </si>
  <si>
    <t>60-60S</t>
  </si>
  <si>
    <t>JALADERA DORADA RUSTICA</t>
  </si>
  <si>
    <t>0501-048</t>
  </si>
  <si>
    <t>T110</t>
  </si>
  <si>
    <t>P-200</t>
  </si>
  <si>
    <t>TRAPEADOR MECHUDO</t>
  </si>
  <si>
    <t>TIJERA PROFESIONAL PIN 1094</t>
  </si>
  <si>
    <t>15230LA</t>
  </si>
  <si>
    <t>ALICANTE UNIVRSALES</t>
  </si>
  <si>
    <t>1502L3</t>
  </si>
  <si>
    <t>LLAVE AJUSTABLE  FOSFATADA 8"</t>
  </si>
  <si>
    <t>87-046</t>
  </si>
  <si>
    <t>84-122</t>
  </si>
  <si>
    <t>84-102</t>
  </si>
  <si>
    <t>87-432</t>
  </si>
  <si>
    <t>87-047</t>
  </si>
  <si>
    <t>87-048</t>
  </si>
  <si>
    <t>87-433</t>
  </si>
  <si>
    <t>84-369</t>
  </si>
  <si>
    <t>84-370</t>
  </si>
  <si>
    <t>DELCRON LAMINADO DE 19.600</t>
  </si>
  <si>
    <t>HULE BURBUJA CHICO</t>
  </si>
  <si>
    <t>CUBREBOCAS KN95</t>
  </si>
  <si>
    <t>TIJERAS NEGRAS</t>
  </si>
  <si>
    <t>BOBBIN COSE</t>
  </si>
  <si>
    <t>DESCOSEDOR MANGA ANCHA</t>
  </si>
  <si>
    <t>DESCOSEDOR SENCILLO</t>
  </si>
  <si>
    <t>ENROOLA HILO GRIS</t>
  </si>
  <si>
    <t xml:space="preserve">ENROLLADOR PARA HILO </t>
  </si>
  <si>
    <t>AGUJA 100-16</t>
  </si>
  <si>
    <t>AGUJA 90-14</t>
  </si>
  <si>
    <t>AGUJA 80-12</t>
  </si>
  <si>
    <t>PELICULA DELGADA</t>
  </si>
  <si>
    <t>PELICULA GRUESA</t>
  </si>
  <si>
    <t>RIEL BLANCO ECONOMICO 35 cm</t>
  </si>
  <si>
    <t>RIEL BLANCO ECONOMICO 50cm</t>
  </si>
  <si>
    <t>RIEL ECONOMICO BLANCO EXTENSION 30 cm HI</t>
  </si>
  <si>
    <t>ROLLO DE MANGUERA TRANSPARENTE</t>
  </si>
  <si>
    <t xml:space="preserve">COSTAL NEGRO </t>
  </si>
  <si>
    <t>27,100kg</t>
  </si>
  <si>
    <t>COSTAL GRIS</t>
  </si>
  <si>
    <t>DESCOSEDOR TIJERA GOLDEN CHICO</t>
  </si>
  <si>
    <t xml:space="preserve">DESCOSEDOR TIJERA BARRILITO </t>
  </si>
  <si>
    <t xml:space="preserve">DESCOSEDOR SENCILLO TIJERA GOLDEN </t>
  </si>
  <si>
    <t>HERRAJES PARA BOTON  Nº36</t>
  </si>
  <si>
    <t>1M</t>
  </si>
  <si>
    <t>HERRAJES PARA BOTON  Nº30</t>
  </si>
  <si>
    <t>2M</t>
  </si>
  <si>
    <t xml:space="preserve">TACHUELA NEGRA GRANDE </t>
  </si>
  <si>
    <t xml:space="preserve">LAZO ROSA </t>
  </si>
  <si>
    <t>40kg</t>
  </si>
  <si>
    <t>LAZO AMARILLO FUERTE CON TUBO</t>
  </si>
  <si>
    <t>3.15kg</t>
  </si>
  <si>
    <t>LAZO AMARRILLO CANARIO</t>
  </si>
  <si>
    <t>35kg</t>
  </si>
  <si>
    <t>LAZO BLANCO</t>
  </si>
  <si>
    <t>2.25kg</t>
  </si>
  <si>
    <t xml:space="preserve">LAZO ROJO </t>
  </si>
  <si>
    <t>1.5kg</t>
  </si>
  <si>
    <t xml:space="preserve">CIERRE NEGRO </t>
  </si>
  <si>
    <t>107 m</t>
  </si>
  <si>
    <t>CLAVO DE 3/4</t>
  </si>
  <si>
    <t>12.25kg</t>
  </si>
  <si>
    <t>CLAVO 1 "</t>
  </si>
  <si>
    <t>28.69kg</t>
  </si>
  <si>
    <t>CLAVO DE 2" C/C</t>
  </si>
  <si>
    <t>30kg</t>
  </si>
  <si>
    <t>CLAVO DE 2 1/2 C/C</t>
  </si>
  <si>
    <t>33.400kg</t>
  </si>
  <si>
    <t>CLAVO DE 3" C/C</t>
  </si>
  <si>
    <t>CLAVO DE 4" C/C</t>
  </si>
  <si>
    <t>24.500kg</t>
  </si>
  <si>
    <t>69.6 kg</t>
  </si>
  <si>
    <t>CLAVO DE 1 1/2 S/C</t>
  </si>
  <si>
    <t>44kg</t>
  </si>
  <si>
    <t>CLAVO 2" S/C</t>
  </si>
  <si>
    <t>42.600kg</t>
  </si>
  <si>
    <t>CLAVO DE 2 1/2 S/C</t>
  </si>
  <si>
    <t>39.100KG</t>
  </si>
  <si>
    <t>CLAVO DE 1 1/4 S/C</t>
  </si>
  <si>
    <t>24.70kg</t>
  </si>
  <si>
    <t>CLAVO SIN CABEZA DE 2"</t>
  </si>
  <si>
    <t>10.50KG</t>
  </si>
  <si>
    <t>9.15KG</t>
  </si>
  <si>
    <t>CLAVOS DE 2 1/2" SIN CABEZA</t>
  </si>
  <si>
    <t>15.60KG</t>
  </si>
  <si>
    <t>CLAVO DE 3/4" SIN CABEZA</t>
  </si>
  <si>
    <t>19.85KG</t>
  </si>
  <si>
    <t>PIJAS DE 1" CUADRO VEKER</t>
  </si>
  <si>
    <t>11,000PZ</t>
  </si>
  <si>
    <t>PIJAS DE 1 1/4" CUADRO VEKER</t>
  </si>
  <si>
    <t>9,000PZ</t>
  </si>
  <si>
    <t>PIJAS DE 2/2 CUADRO VEKER</t>
  </si>
  <si>
    <t>2,500PZ</t>
  </si>
  <si>
    <t xml:space="preserve">RIEL ECONOMICO BLANCO </t>
  </si>
  <si>
    <t>168PZ</t>
  </si>
  <si>
    <t>GRAPA PARA</t>
  </si>
  <si>
    <t>BOTON DE 36"</t>
  </si>
  <si>
    <t>BOTON DE 30"</t>
  </si>
  <si>
    <t>46C</t>
  </si>
  <si>
    <t>22C</t>
  </si>
  <si>
    <t>BOTON DE 24"</t>
  </si>
  <si>
    <t>55C</t>
  </si>
  <si>
    <t>11.48M</t>
  </si>
  <si>
    <t>LIJA DE 60 POR M</t>
  </si>
  <si>
    <t xml:space="preserve">LIJA DE 120 </t>
  </si>
  <si>
    <t>26M</t>
  </si>
  <si>
    <t>LIJA DE 100</t>
  </si>
  <si>
    <t>26.5M</t>
  </si>
  <si>
    <t>LIJA DEL 80</t>
  </si>
  <si>
    <t>26.28M</t>
  </si>
  <si>
    <t>LIJA DEL 60</t>
  </si>
  <si>
    <t>35.20M</t>
  </si>
  <si>
    <t>128PZ</t>
  </si>
  <si>
    <t>310PZ</t>
  </si>
  <si>
    <t>244PZ</t>
  </si>
  <si>
    <t>47PZ</t>
  </si>
  <si>
    <t>75PZ</t>
  </si>
  <si>
    <t>55PZ</t>
  </si>
  <si>
    <t>88PZ</t>
  </si>
  <si>
    <t>91PZ</t>
  </si>
  <si>
    <t>90PZ</t>
  </si>
  <si>
    <t>115PZ</t>
  </si>
  <si>
    <t>86PZ</t>
  </si>
  <si>
    <t>50PZ</t>
  </si>
  <si>
    <t>5PZ</t>
  </si>
  <si>
    <t>10PZ</t>
  </si>
  <si>
    <t>19PZ</t>
  </si>
  <si>
    <t>83PZ</t>
  </si>
  <si>
    <t>158PZ</t>
  </si>
  <si>
    <t>256PZ</t>
  </si>
  <si>
    <t>237PZ</t>
  </si>
  <si>
    <t>136PZ</t>
  </si>
  <si>
    <t>149PZ</t>
  </si>
  <si>
    <t>48PZ</t>
  </si>
  <si>
    <t>26PZ</t>
  </si>
  <si>
    <t>79PZ</t>
  </si>
  <si>
    <t>84PZ</t>
  </si>
  <si>
    <t>78PZ</t>
  </si>
  <si>
    <t>23PZ</t>
  </si>
  <si>
    <t>189PZ</t>
  </si>
  <si>
    <t>76PZ</t>
  </si>
  <si>
    <t>37PZ</t>
  </si>
  <si>
    <t>380PZ</t>
  </si>
  <si>
    <t>9PZ</t>
  </si>
  <si>
    <t>56PZ</t>
  </si>
  <si>
    <t>378PZ</t>
  </si>
  <si>
    <t>275PZ</t>
  </si>
  <si>
    <t>100PZ</t>
  </si>
  <si>
    <t>17PZ</t>
  </si>
  <si>
    <t>16PZ</t>
  </si>
  <si>
    <t>8PZ</t>
  </si>
  <si>
    <t>15PZ</t>
  </si>
  <si>
    <t>30PZ</t>
  </si>
  <si>
    <t>76C</t>
  </si>
  <si>
    <t>9C</t>
  </si>
  <si>
    <t>12C</t>
  </si>
  <si>
    <t>8C</t>
  </si>
  <si>
    <t>108C</t>
  </si>
  <si>
    <t>6C</t>
  </si>
  <si>
    <t>8.5C</t>
  </si>
  <si>
    <t>4C</t>
  </si>
  <si>
    <t>25PZ</t>
  </si>
  <si>
    <t>2PZ</t>
  </si>
  <si>
    <t>3PZ</t>
  </si>
  <si>
    <t>1PZ</t>
  </si>
  <si>
    <t>6PZ</t>
  </si>
  <si>
    <t>4PZ</t>
  </si>
  <si>
    <t>12PZ</t>
  </si>
  <si>
    <t>250PZ</t>
  </si>
  <si>
    <t>500PZ</t>
  </si>
  <si>
    <t>PZ</t>
  </si>
  <si>
    <t>CANDADO DE HIERRO 50mm</t>
  </si>
  <si>
    <t>386PZ</t>
  </si>
  <si>
    <t>18PZ</t>
  </si>
  <si>
    <t>7PZ</t>
  </si>
  <si>
    <t>66PZ</t>
  </si>
  <si>
    <t>11PZ</t>
  </si>
  <si>
    <t>54PZ</t>
  </si>
  <si>
    <t>64PZ</t>
  </si>
  <si>
    <t>58PZ</t>
  </si>
  <si>
    <t>40PZ</t>
  </si>
  <si>
    <t>49PZ</t>
  </si>
  <si>
    <t>31PZ</t>
  </si>
  <si>
    <t>59PZ</t>
  </si>
  <si>
    <t>51PZ</t>
  </si>
  <si>
    <t>41PZ</t>
  </si>
  <si>
    <t>69PZ</t>
  </si>
  <si>
    <t>600PZ</t>
  </si>
  <si>
    <t>63PZ</t>
  </si>
  <si>
    <t>PIJA 1/4</t>
  </si>
  <si>
    <t>21PZ</t>
  </si>
  <si>
    <t>73PZ</t>
  </si>
  <si>
    <t>101PZ</t>
  </si>
  <si>
    <t>133PZ</t>
  </si>
  <si>
    <t>36PZ</t>
  </si>
  <si>
    <t>35PZ</t>
  </si>
  <si>
    <t>32PZ</t>
  </si>
  <si>
    <t>87PZ</t>
  </si>
  <si>
    <t>40Z</t>
  </si>
  <si>
    <t>42PZ</t>
  </si>
  <si>
    <t>114PZ</t>
  </si>
  <si>
    <t>260PZ</t>
  </si>
  <si>
    <t>85PZ</t>
  </si>
  <si>
    <t>178PZ</t>
  </si>
  <si>
    <t>265PZ</t>
  </si>
  <si>
    <t>60PZ</t>
  </si>
  <si>
    <t>28PZ</t>
  </si>
  <si>
    <t>29PZ</t>
  </si>
  <si>
    <t>402PZ</t>
  </si>
  <si>
    <t>52 CAJAS</t>
  </si>
  <si>
    <t>2 CAJAS</t>
  </si>
  <si>
    <t>421PZ</t>
  </si>
  <si>
    <t>294PZ</t>
  </si>
  <si>
    <t>22PZ</t>
  </si>
  <si>
    <t>9 CAJAS</t>
  </si>
  <si>
    <t>4 CAJAS</t>
  </si>
  <si>
    <t>3 CAJAS</t>
  </si>
  <si>
    <t>LIJA ESPONGA 150</t>
  </si>
  <si>
    <t>24PZ</t>
  </si>
  <si>
    <t>LIJA ESPONGA 220</t>
  </si>
  <si>
    <t>14PZ</t>
  </si>
  <si>
    <t>20PZ</t>
  </si>
  <si>
    <t>13PZ</t>
  </si>
  <si>
    <t>27PZ</t>
  </si>
  <si>
    <t>43PZ</t>
  </si>
  <si>
    <t>46PZ</t>
  </si>
  <si>
    <t>130PZ</t>
  </si>
  <si>
    <t>93PZ</t>
  </si>
  <si>
    <t>34PZ</t>
  </si>
  <si>
    <t>65PZ</t>
  </si>
  <si>
    <t>45PZ</t>
  </si>
  <si>
    <t>200PZ</t>
  </si>
  <si>
    <t>290PZ</t>
  </si>
  <si>
    <t>299PZ</t>
  </si>
  <si>
    <t>370PZ</t>
  </si>
  <si>
    <t>96PZ</t>
  </si>
  <si>
    <t>147PZ</t>
  </si>
  <si>
    <t>132PZ</t>
  </si>
  <si>
    <t>433PZ</t>
  </si>
  <si>
    <t>252PZ</t>
  </si>
  <si>
    <t>314PZ</t>
  </si>
  <si>
    <t>173PZ</t>
  </si>
  <si>
    <t>270PZ</t>
  </si>
  <si>
    <t>109PZ</t>
  </si>
  <si>
    <t>99PZ</t>
  </si>
  <si>
    <t>111PZ</t>
  </si>
  <si>
    <t>92PZ</t>
  </si>
  <si>
    <t>243PZ</t>
  </si>
  <si>
    <t>185PZ</t>
  </si>
  <si>
    <t>39PZ</t>
  </si>
  <si>
    <t>2800PZ</t>
  </si>
  <si>
    <t>0202-025</t>
  </si>
  <si>
    <t>0501-047</t>
  </si>
  <si>
    <t>0503-004</t>
  </si>
  <si>
    <t>0503-005</t>
  </si>
  <si>
    <t xml:space="preserve">LIJA DE AGUA 220 </t>
  </si>
  <si>
    <t>LIJA DE AGUA 320</t>
  </si>
  <si>
    <t>LIJA DE AGUA 120</t>
  </si>
  <si>
    <t>LIJA DE AGUA  100</t>
  </si>
  <si>
    <t>LIJA DE AGUA 400</t>
  </si>
  <si>
    <t>LIJA CUADRA 50</t>
  </si>
  <si>
    <t>LIJA DE GRANATE 100</t>
  </si>
  <si>
    <t>LIJA DE GRANATE 120</t>
  </si>
  <si>
    <t>LIJA DE GRANATE 150</t>
  </si>
  <si>
    <t>LIJA ROJA 100</t>
  </si>
  <si>
    <t>LIJA ROJA 120</t>
  </si>
  <si>
    <t>LIJA ROJA 80</t>
  </si>
  <si>
    <t>DISCO ASTROMEX 14"</t>
  </si>
  <si>
    <t>CLAVO 3"CON CABEZA</t>
  </si>
  <si>
    <t>31162000 (1")</t>
  </si>
  <si>
    <t>CODIGO</t>
  </si>
  <si>
    <t>DESCRIPCION</t>
  </si>
  <si>
    <t>EXISTENCIAS</t>
  </si>
  <si>
    <t xml:space="preserve">SALIDA </t>
  </si>
  <si>
    <t>FECHA</t>
  </si>
  <si>
    <t>A200-001</t>
  </si>
  <si>
    <t>A200-002</t>
  </si>
  <si>
    <t>A200-003</t>
  </si>
  <si>
    <t>A300-001</t>
  </si>
  <si>
    <t>A300-002</t>
  </si>
  <si>
    <t>A300-003</t>
  </si>
  <si>
    <t>A400-001</t>
  </si>
  <si>
    <t>A400-002</t>
  </si>
  <si>
    <t>0601-368</t>
  </si>
  <si>
    <t>0601-367</t>
  </si>
  <si>
    <t>0601-366</t>
  </si>
  <si>
    <t>0601-365</t>
  </si>
  <si>
    <t>0601-364</t>
  </si>
  <si>
    <t>0601-363</t>
  </si>
  <si>
    <t>0601-362</t>
  </si>
  <si>
    <t>0603-004</t>
  </si>
  <si>
    <t>0601-374</t>
  </si>
  <si>
    <t>0601-376</t>
  </si>
  <si>
    <t>A500-001</t>
  </si>
  <si>
    <t>0202-023</t>
  </si>
  <si>
    <t>0202-022</t>
  </si>
  <si>
    <t>0202-021</t>
  </si>
  <si>
    <t>1102-001</t>
  </si>
  <si>
    <t>1102-006</t>
  </si>
  <si>
    <t>A600-001</t>
  </si>
  <si>
    <t>A600-002</t>
  </si>
  <si>
    <t>A600-003</t>
  </si>
  <si>
    <t>A700-001</t>
  </si>
  <si>
    <t>A700-002</t>
  </si>
  <si>
    <t>A700-003</t>
  </si>
  <si>
    <t>A700-004</t>
  </si>
  <si>
    <t>A700-005</t>
  </si>
  <si>
    <t>A700-020</t>
  </si>
  <si>
    <t>A700-050</t>
  </si>
  <si>
    <t>A700-051</t>
  </si>
  <si>
    <t>A700-052</t>
  </si>
  <si>
    <t>A700-053</t>
  </si>
  <si>
    <t>A700-054</t>
  </si>
  <si>
    <t>A700-055</t>
  </si>
  <si>
    <t>A700-056</t>
  </si>
  <si>
    <t>A700-057</t>
  </si>
  <si>
    <t>A700-058</t>
  </si>
  <si>
    <t>A700-059</t>
  </si>
  <si>
    <t>A700-060</t>
  </si>
  <si>
    <t>A700-080</t>
  </si>
  <si>
    <t>A700-081</t>
  </si>
  <si>
    <t>A700-082</t>
  </si>
  <si>
    <t>A800-001</t>
  </si>
  <si>
    <t>A800-002</t>
  </si>
  <si>
    <t>A800-003</t>
  </si>
  <si>
    <t>A800-004</t>
  </si>
  <si>
    <t>A800-005</t>
  </si>
  <si>
    <t>A800-006</t>
  </si>
  <si>
    <t>A800-007</t>
  </si>
  <si>
    <t>A800-008</t>
  </si>
  <si>
    <t>A800-009</t>
  </si>
  <si>
    <t>A800-010</t>
  </si>
  <si>
    <t>A800-011</t>
  </si>
  <si>
    <t>A800-012</t>
  </si>
  <si>
    <t>A800-013</t>
  </si>
  <si>
    <t>A800-050</t>
  </si>
  <si>
    <t>A800-051</t>
  </si>
  <si>
    <t>A800-052</t>
  </si>
  <si>
    <t>A800-053</t>
  </si>
  <si>
    <t>A800-054</t>
  </si>
  <si>
    <t>A800-055</t>
  </si>
  <si>
    <t>A800-090</t>
  </si>
  <si>
    <t>A800-091</t>
  </si>
  <si>
    <t>A801-001</t>
  </si>
  <si>
    <t>A815-001</t>
  </si>
  <si>
    <t>A820-001</t>
  </si>
  <si>
    <t>A820-002</t>
  </si>
  <si>
    <t>A820-003</t>
  </si>
  <si>
    <t>A820-004</t>
  </si>
  <si>
    <t>A820-005</t>
  </si>
  <si>
    <t>A900-001</t>
  </si>
  <si>
    <t>A900-002</t>
  </si>
  <si>
    <t>A901-001</t>
  </si>
  <si>
    <t>A901-002</t>
  </si>
  <si>
    <t>A902-001</t>
  </si>
  <si>
    <t>A902-002</t>
  </si>
  <si>
    <t>A902-020</t>
  </si>
  <si>
    <t>A902-021</t>
  </si>
  <si>
    <t>A902-040</t>
  </si>
  <si>
    <t>A902-041</t>
  </si>
  <si>
    <t>A902-042</t>
  </si>
  <si>
    <t>A903-001</t>
  </si>
  <si>
    <t>A903-002</t>
  </si>
  <si>
    <t>A904-001</t>
  </si>
  <si>
    <t>A904-002</t>
  </si>
  <si>
    <t>A904-003</t>
  </si>
  <si>
    <t>A904-004</t>
  </si>
  <si>
    <t>A905-001</t>
  </si>
  <si>
    <t>A905-002</t>
  </si>
  <si>
    <t>A905-003</t>
  </si>
  <si>
    <t>A905-060</t>
  </si>
  <si>
    <t>A905-061</t>
  </si>
  <si>
    <t>A905-062</t>
  </si>
  <si>
    <t>A905-063</t>
  </si>
  <si>
    <t>0402-807</t>
  </si>
  <si>
    <t>0402-808</t>
  </si>
  <si>
    <t>0402-809</t>
  </si>
  <si>
    <t>0402-458</t>
  </si>
  <si>
    <t>0402-459</t>
  </si>
  <si>
    <t>0402-460</t>
  </si>
  <si>
    <t>0402-721</t>
  </si>
  <si>
    <t>A930-040</t>
  </si>
  <si>
    <t>A932-001</t>
  </si>
  <si>
    <t>A940-010</t>
  </si>
  <si>
    <t>A940-011</t>
  </si>
  <si>
    <t>A940-012</t>
  </si>
  <si>
    <t>A940-013</t>
  </si>
  <si>
    <t>A940-014</t>
  </si>
  <si>
    <t>A950-020</t>
  </si>
  <si>
    <t>A950-021</t>
  </si>
  <si>
    <t>A950-022</t>
  </si>
  <si>
    <t>A950-023</t>
  </si>
  <si>
    <t>A950-024</t>
  </si>
  <si>
    <t>A950-025</t>
  </si>
  <si>
    <t>A950-026</t>
  </si>
  <si>
    <t>A950-027</t>
  </si>
  <si>
    <t>A950-028</t>
  </si>
  <si>
    <t>A960-030</t>
  </si>
  <si>
    <t>A960-031</t>
  </si>
  <si>
    <t>A960-032</t>
  </si>
  <si>
    <t>A960-033</t>
  </si>
  <si>
    <t>A960-034</t>
  </si>
  <si>
    <t>A960-035</t>
  </si>
  <si>
    <t>A960-036</t>
  </si>
  <si>
    <t>A960-037</t>
  </si>
  <si>
    <t>A960-038</t>
  </si>
  <si>
    <t>A960-039</t>
  </si>
  <si>
    <t>A960-040</t>
  </si>
  <si>
    <t>A960-041</t>
  </si>
  <si>
    <t>A960-042</t>
  </si>
  <si>
    <t>A960-043</t>
  </si>
  <si>
    <t>A960-044</t>
  </si>
  <si>
    <t>A960-045</t>
  </si>
  <si>
    <t>A960-046</t>
  </si>
  <si>
    <t>A960-047</t>
  </si>
  <si>
    <t>A960-048</t>
  </si>
  <si>
    <t>A960-049</t>
  </si>
  <si>
    <t>A960-050</t>
  </si>
  <si>
    <t>A960-051</t>
  </si>
  <si>
    <t>A960-052</t>
  </si>
  <si>
    <t>A960-053</t>
  </si>
  <si>
    <t>A960-054</t>
  </si>
  <si>
    <t>A960-055</t>
  </si>
  <si>
    <t>A960-056</t>
  </si>
  <si>
    <t>A960-057</t>
  </si>
  <si>
    <t>A960-058</t>
  </si>
  <si>
    <t>A960-059</t>
  </si>
  <si>
    <t>A960-060</t>
  </si>
  <si>
    <t>B100-001</t>
  </si>
  <si>
    <t>B100-002</t>
  </si>
  <si>
    <t>B100-003</t>
  </si>
  <si>
    <t>B100-004</t>
  </si>
  <si>
    <t>B100-005</t>
  </si>
  <si>
    <t>B100-006</t>
  </si>
  <si>
    <t>B100-007</t>
  </si>
  <si>
    <t>B101-010</t>
  </si>
  <si>
    <t>B101-011</t>
  </si>
  <si>
    <t>B101-012</t>
  </si>
  <si>
    <t>B101-013</t>
  </si>
  <si>
    <t>B103-013</t>
  </si>
  <si>
    <t>B150-040</t>
  </si>
  <si>
    <t>B150-041</t>
  </si>
  <si>
    <t>B150-042</t>
  </si>
  <si>
    <t>B150-043</t>
  </si>
  <si>
    <t>B150-044</t>
  </si>
  <si>
    <t>B150-045</t>
  </si>
  <si>
    <t>B150-046</t>
  </si>
  <si>
    <t>B230-001</t>
  </si>
  <si>
    <t>B230-002</t>
  </si>
  <si>
    <t>B200-001</t>
  </si>
  <si>
    <t>B200-002</t>
  </si>
  <si>
    <t>B200-003</t>
  </si>
  <si>
    <t>B200-004</t>
  </si>
  <si>
    <t>B200-005</t>
  </si>
  <si>
    <t>B201-002</t>
  </si>
  <si>
    <t>B202-003</t>
  </si>
  <si>
    <t>B203-015</t>
  </si>
  <si>
    <t>B220-001</t>
  </si>
  <si>
    <t>B220-002</t>
  </si>
  <si>
    <t>B220-003</t>
  </si>
  <si>
    <t>B220-004</t>
  </si>
  <si>
    <t>B220-005</t>
  </si>
  <si>
    <t>B220-006</t>
  </si>
  <si>
    <t>B220-007</t>
  </si>
  <si>
    <t>B220-008</t>
  </si>
  <si>
    <t>B220-009</t>
  </si>
  <si>
    <t>B220-010</t>
  </si>
  <si>
    <t>B220-011</t>
  </si>
  <si>
    <t>B220-012</t>
  </si>
  <si>
    <t>B220-013</t>
  </si>
  <si>
    <t>B230-020</t>
  </si>
  <si>
    <t>B230-021</t>
  </si>
  <si>
    <t>0301-138</t>
  </si>
  <si>
    <t>0301-139</t>
  </si>
  <si>
    <t>B300-001</t>
  </si>
  <si>
    <t>B300-002</t>
  </si>
  <si>
    <t>B310-010</t>
  </si>
  <si>
    <t>B310-011</t>
  </si>
  <si>
    <t>B311-001</t>
  </si>
  <si>
    <t>B320-010</t>
  </si>
  <si>
    <t>B320-011</t>
  </si>
  <si>
    <t>B320-012</t>
  </si>
  <si>
    <t>B320-013</t>
  </si>
  <si>
    <t>B320-014</t>
  </si>
  <si>
    <t>B340-030</t>
  </si>
  <si>
    <t>B340-031</t>
  </si>
  <si>
    <t>B340-032</t>
  </si>
  <si>
    <t>B340-033</t>
  </si>
  <si>
    <t>B341-OO1</t>
  </si>
  <si>
    <t>B350-011</t>
  </si>
  <si>
    <t>B351-020</t>
  </si>
  <si>
    <t>B360-006</t>
  </si>
  <si>
    <t>B361-001</t>
  </si>
  <si>
    <t>B410-020</t>
  </si>
  <si>
    <t>B410-021</t>
  </si>
  <si>
    <t>B410-022</t>
  </si>
  <si>
    <t>B410-023</t>
  </si>
  <si>
    <t>B410-024</t>
  </si>
  <si>
    <t>CANTIDAD</t>
  </si>
  <si>
    <t>A100-00I</t>
  </si>
  <si>
    <t>A100-002</t>
  </si>
  <si>
    <t>A100-003</t>
  </si>
  <si>
    <t>A100-004</t>
  </si>
  <si>
    <t>Nº DE COMPRA</t>
  </si>
  <si>
    <t>C</t>
  </si>
  <si>
    <t>Nº DE VENTAS</t>
  </si>
  <si>
    <t>TOTAL DE MERCANCIA</t>
  </si>
  <si>
    <t>UNIDAD</t>
  </si>
  <si>
    <t>ZP</t>
  </si>
  <si>
    <t>M</t>
  </si>
  <si>
    <t>KG</t>
  </si>
  <si>
    <t>MI</t>
  </si>
  <si>
    <t>MTR</t>
  </si>
  <si>
    <t>CIENTOS</t>
  </si>
  <si>
    <t>CAJAS</t>
  </si>
  <si>
    <t>RELLENO GRUÑUDO</t>
  </si>
  <si>
    <t>B410-025</t>
  </si>
  <si>
    <t>RELLENO GREÑUDO VERDE</t>
  </si>
  <si>
    <t>RELLENO GREÑUDO ROJO</t>
  </si>
  <si>
    <t>VALOR UNIT.</t>
  </si>
  <si>
    <t>VALOR TOTAL</t>
  </si>
  <si>
    <t>GANANCIA</t>
  </si>
  <si>
    <t>PRECIO VTA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</si>
</sst>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C\-000"/>
    <numFmt numFmtId="165" formatCode="\V\-00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theme="7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1">
    <xf numFmtId="0" fontId="0" fillId="0" borderId="0"/>
  </cellStyleXfs>
  <cellXfs count="56">
    <xf numFmtId="0" fontId="0" fillId="0" borderId="0" xfId="0"/>
    <xf numFmtId="1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NumberFormat="1"/>
    <xf numFmtId="0" fontId="0" fillId="0" borderId="0" xfId="0" applyFill="1"/>
    <xf numFmtId="0" fontId="0" fillId="0" borderId="0" xfId="0" applyBorder="1"/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/>
    <xf numFmtId="0" fontId="0" fillId="0" borderId="0" xfId="0" applyBorder="1" applyAlignment="1">
      <alignment horizontal="left"/>
    </xf>
    <xf numFmtId="0" fontId="2" fillId="0" borderId="0" xfId="0" applyFont="1"/>
    <xf numFmtId="3" fontId="0" fillId="0" borderId="0" xfId="0" applyNumberFormat="1"/>
    <xf numFmtId="0" fontId="3" fillId="0" borderId="0" xfId="0" applyFont="1" applyFill="1"/>
    <xf numFmtId="0" fontId="3" fillId="0" borderId="0" xfId="0" applyFont="1"/>
    <xf numFmtId="0" fontId="0" fillId="3" borderId="0" xfId="0" applyFill="1"/>
    <xf numFmtId="0" fontId="0" fillId="0" borderId="1" xfId="0" applyBorder="1"/>
    <xf numFmtId="0" fontId="0" fillId="0" borderId="1" xfId="0" applyFill="1" applyBorder="1"/>
    <xf numFmtId="0" fontId="0" fillId="0" borderId="1" xfId="0" applyNumberFormat="1" applyBorder="1"/>
    <xf numFmtId="0" fontId="0" fillId="2" borderId="1" xfId="0" applyFill="1" applyBorder="1"/>
    <xf numFmtId="0" fontId="3" fillId="0" borderId="1" xfId="0" applyFont="1" applyFill="1" applyBorder="1"/>
    <xf numFmtId="0" fontId="3" fillId="0" borderId="1" xfId="0" applyFont="1" applyBorder="1"/>
    <xf numFmtId="3" fontId="0" fillId="0" borderId="1" xfId="0" applyNumberFormat="1" applyBorder="1"/>
    <xf numFmtId="12" fontId="0" fillId="0" borderId="1" xfId="0" applyNumberFormat="1" applyBorder="1"/>
    <xf numFmtId="0" fontId="0" fillId="3" borderId="1" xfId="0" applyFill="1" applyBorder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/>
    <xf numFmtId="0" fontId="0" fillId="0" borderId="5" xfId="0" applyBorder="1" applyAlignment="1">
      <alignment horizontal="left"/>
    </xf>
    <xf numFmtId="0" fontId="0" fillId="0" borderId="6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14" fontId="0" fillId="0" borderId="0" xfId="0" applyNumberFormat="1"/>
    <xf numFmtId="14" fontId="0" fillId="0" borderId="0" xfId="0" applyNumberFormat="1" applyBorder="1"/>
    <xf numFmtId="164" fontId="0" fillId="0" borderId="0" xfId="0" applyNumberFormat="1"/>
    <xf numFmtId="164" fontId="0" fillId="0" borderId="0" xfId="0" applyNumberFormat="1" applyBorder="1"/>
    <xf numFmtId="164" fontId="0" fillId="0" borderId="7" xfId="0" applyNumberFormat="1" applyFont="1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left"/>
    </xf>
    <xf numFmtId="0" fontId="7" fillId="5" borderId="0" xfId="0" applyFont="1" applyFill="1"/>
    <xf numFmtId="14" fontId="7" fillId="5" borderId="0" xfId="0" applyNumberFormat="1" applyFont="1" applyFill="1"/>
    <xf numFmtId="0" fontId="4" fillId="0" borderId="0" xfId="0" applyFont="1"/>
    <xf numFmtId="0" fontId="0" fillId="0" borderId="0" xfId="0" applyFont="1" applyBorder="1"/>
    <xf numFmtId="165" fontId="0" fillId="0" borderId="0" xfId="0" applyNumberFormat="1" applyFont="1" applyBorder="1"/>
    <xf numFmtId="0" fontId="0" fillId="6" borderId="7" xfId="0" applyFont="1" applyFill="1" applyBorder="1"/>
    <xf numFmtId="0" fontId="8" fillId="5" borderId="0" xfId="0" applyFont="1" applyFill="1"/>
    <xf numFmtId="0" fontId="6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5" fillId="4" borderId="0" xfId="0" applyFont="1" applyFill="1" applyBorder="1" applyAlignment="1">
      <alignment horizontal="center"/>
    </xf>
  </cellXfs>
  <cellStyles count="1">
    <cellStyle name="Normal" xfId="0" builtinId="0"/>
  </cellStyles>
  <dxfs count="26">
    <dxf>
      <numFmt numFmtId="0" formatCode="General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0" formatCode="General"/>
    </dxf>
    <dxf>
      <numFmt numFmtId="19" formatCode="dd/mm/yyyy"/>
    </dxf>
    <dxf>
      <numFmt numFmtId="164" formatCode="\C\-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0" formatCode="General"/>
    </dxf>
    <dxf>
      <numFmt numFmtId="0" formatCode="General"/>
    </dxf>
    <dxf>
      <numFmt numFmtId="0" formatCode="General"/>
    </dxf>
    <dxf>
      <numFmt numFmtId="164" formatCode="\C\-0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5"/>
        </patternFill>
      </fill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347382</xdr:colOff>
      <xdr:row>0</xdr:row>
      <xdr:rowOff>179293</xdr:rowOff>
    </xdr:from>
    <xdr:to>
      <xdr:col>2</xdr:col>
      <xdr:colOff>2521324</xdr:colOff>
      <xdr:row>3</xdr:row>
      <xdr:rowOff>89646</xdr:rowOff>
    </xdr:to>
    <xdr:sp macro="" textlink="">
      <xdr:nvSpPr>
        <xdr:cNvPr id="5" name="4 Rectángulo redondeado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>
        <a:xfrm>
          <a:off x="1467970" y="179293"/>
          <a:ext cx="2173942" cy="48185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MX" sz="3200"/>
            <a:t>PRODUCTOS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2" name="PRODUCTOS" displayName="PRODUCTOS" ref="A6:J539" totalsRowShown="0" headerRowDxfId="25" headerRowBorderDxfId="24" tableBorderDxfId="23" totalsRowBorderDxfId="22">
  <autoFilter ref="A6:J539"/>
  <tableColumns count="10">
    <tableColumn id="1" name="CODIGO" dataDxfId="21"/>
    <tableColumn id="9" name="UNIDAD" dataDxfId="20"/>
    <tableColumn id="2" name="DESCRIPCION" dataDxfId="19"/>
    <tableColumn id="8" name="EXISTENCIAS" dataDxfId="18"/>
    <tableColumn id="4" name="ENTRADAS" dataDxfId="17">
      <calculatedColumnFormula>SUMIF(ENTRADAS[CODIGO],PRODUCTOS[[#This Row],[CODIGO]],ENTRADAS[CANTIDAD])</calculatedColumnFormula>
    </tableColumn>
    <tableColumn id="7" name="VALOR UNIT." dataDxfId="16">
      <calculatedColumnFormula>ENTRADA!F6</calculatedColumnFormula>
    </tableColumn>
    <tableColumn id="5" name="SALIDA " dataDxfId="15">
      <calculatedColumnFormula>SALIDAS[[#This Row],[CANTIDAD]]</calculatedColumnFormula>
    </tableColumn>
    <tableColumn id="10" name="PRECIO VTA" dataDxfId="14">
      <calculatedColumnFormula>SALIDAS[[#This Row],[VALOR UNIT.]]</calculatedColumnFormula>
    </tableColumn>
    <tableColumn id="6" name="TOTAL DE MERCANCIA" dataDxfId="13">
      <calculatedColumnFormula>PRODUCTOS[[#This Row],[EXISTENCIAS]]+PRODUCTOS[[#This Row],[ENTRADAS]]-PRODUCTOS[[#This Row],[SALIDA ]]</calculatedColumnFormula>
    </tableColumn>
    <tableColumn id="3" name="GANANCIA" dataDxfId="12">
      <calculatedColumnFormula>PRODUCTOS[[#This Row],[SALIDA ]]*(PRODUCTOS[[#This Row],[PRECIO VTA]]-PRODUCTOS[[#This Row],[VALOR UNIT.]])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9" name="ENTRADAS" displayName="ENTRADAS" ref="A5:G558" totalsRowShown="0" headerRowDxfId="11">
  <autoFilter ref="A5:G558"/>
  <tableColumns count="7">
    <tableColumn id="1" name="Nº DE COMPRA" dataDxfId="10"/>
    <tableColumn id="2" name="FECHA"/>
    <tableColumn id="3" name="CODIGO">
      <calculatedColumnFormula>IFERROR(VLOOKUP(ENTRADAS[FECHA],PRODUCTOS[],2,FALSE),"")</calculatedColumnFormula>
    </tableColumn>
    <tableColumn id="4" name="DESCRIPCION" dataDxfId="9">
      <calculatedColumnFormula>IFERROR(VLOOKUP(ENTRADAS[[#This Row],[CODIGO]],PRODUCTOS[],3,FALSE),"")</calculatedColumnFormula>
    </tableColumn>
    <tableColumn id="5" name="CANTIDAD"/>
    <tableColumn id="6" name="VALOR UNIT." dataDxfId="8"/>
    <tableColumn id="7" name="VALOR TOTAL" dataDxfId="7">
      <calculatedColumnFormula>ENTRADAS[[#This Row],[CANTIDAD]]*ENTRADAS[[#This Row],[VALOR UNIT.]]</calculatedColumnFormula>
    </tableColumn>
  </tableColumns>
  <tableStyleInfo name="TableStyleLight19" showFirstColumn="0" showLastColumn="0" showRowStripes="1" showColumnStripes="0"/>
</table>
</file>

<file path=xl/tables/table3.xml><?xml version="1.0" encoding="utf-8"?>
<table xmlns="http://schemas.openxmlformats.org/spreadsheetml/2006/main" id="12" name="SALIDAS" displayName="SALIDAS" ref="A6:G558" totalsRowShown="0" headerRowDxfId="6">
  <autoFilter ref="A6:G558"/>
  <tableColumns count="7">
    <tableColumn id="6" name="Nº DE VENTAS" dataDxfId="5"/>
    <tableColumn id="1" name="FECHA" dataDxfId="4"/>
    <tableColumn id="2" name="CODIGO"/>
    <tableColumn id="3" name="DESCRIPCION" dataDxfId="3">
      <calculatedColumnFormula>IFERROR(VLOOKUP(SALIDAS[[#This Row],[CODIGO]],PRODUCTOS[],2,FALSE),"")</calculatedColumnFormula>
    </tableColumn>
    <tableColumn id="4" name="CANTIDAD" dataDxfId="2"/>
    <tableColumn id="5" name="VALOR UNIT." dataDxfId="1"/>
    <tableColumn id="7" name="VALOR TOTAL" dataDxfId="0">
      <calculatedColumnFormula>SALIDAS[[#This Row],[CANTIDAD]]*SALIDAS[[#This Row],[VALOR UNIT.]]</calculatedColumnFormula>
    </tableColumn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536"/>
  <sheetViews>
    <sheetView workbookViewId="0">
      <selection activeCell="A18" sqref="A18"/>
    </sheetView>
  </sheetViews>
  <sheetFormatPr baseColWidth="10" defaultRowHeight="15" x14ac:dyDescent="0.25"/>
  <cols>
    <col min="1" max="1" width="35.7109375" customWidth="1"/>
    <col min="3" max="3" width="21.7109375" customWidth="1"/>
    <col min="4" max="4" width="17.85546875" customWidth="1"/>
    <col min="5" max="5" width="17.7109375" customWidth="1"/>
    <col min="6" max="6" width="14.85546875" customWidth="1"/>
  </cols>
  <sheetData>
    <row r="8" spans="1:6" x14ac:dyDescent="0.25">
      <c r="A8" t="s">
        <v>346</v>
      </c>
      <c r="C8" s="2"/>
      <c r="F8" t="s">
        <v>691</v>
      </c>
    </row>
    <row r="9" spans="1:6" x14ac:dyDescent="0.25">
      <c r="A9" s="6" t="s">
        <v>345</v>
      </c>
      <c r="C9" s="2"/>
      <c r="D9" s="6"/>
      <c r="E9" s="6"/>
      <c r="F9" s="6" t="s">
        <v>690</v>
      </c>
    </row>
    <row r="10" spans="1:6" x14ac:dyDescent="0.25">
      <c r="A10" t="s">
        <v>326</v>
      </c>
      <c r="C10" s="2"/>
      <c r="F10" t="s">
        <v>653</v>
      </c>
    </row>
    <row r="11" spans="1:6" x14ac:dyDescent="0.25">
      <c r="A11" t="s">
        <v>327</v>
      </c>
      <c r="C11" s="2"/>
      <c r="F11" t="s">
        <v>690</v>
      </c>
    </row>
    <row r="12" spans="1:6" x14ac:dyDescent="0.25">
      <c r="A12" t="s">
        <v>116</v>
      </c>
      <c r="C12" s="2">
        <v>10544</v>
      </c>
      <c r="F12" t="s">
        <v>694</v>
      </c>
    </row>
    <row r="13" spans="1:6" x14ac:dyDescent="0.25">
      <c r="A13" s="5" t="s">
        <v>556</v>
      </c>
      <c r="C13" s="2"/>
      <c r="F13" s="5" t="s">
        <v>653</v>
      </c>
    </row>
    <row r="14" spans="1:6" x14ac:dyDescent="0.25">
      <c r="A14" s="5" t="s">
        <v>558</v>
      </c>
      <c r="C14" s="2"/>
      <c r="F14" s="5" t="s">
        <v>654</v>
      </c>
    </row>
    <row r="15" spans="1:6" x14ac:dyDescent="0.25">
      <c r="A15" s="5" t="s">
        <v>557</v>
      </c>
      <c r="C15" s="2"/>
      <c r="F15" s="5" t="s">
        <v>749</v>
      </c>
    </row>
    <row r="16" spans="1:6" x14ac:dyDescent="0.25">
      <c r="A16" t="s">
        <v>175</v>
      </c>
      <c r="C16" s="2">
        <v>13511</v>
      </c>
      <c r="F16" t="s">
        <v>693</v>
      </c>
    </row>
    <row r="17" spans="1:6" x14ac:dyDescent="0.25">
      <c r="A17" t="s">
        <v>175</v>
      </c>
      <c r="C17" s="2">
        <v>13512</v>
      </c>
      <c r="F17" t="s">
        <v>693</v>
      </c>
    </row>
    <row r="18" spans="1:6" x14ac:dyDescent="0.25">
      <c r="A18" t="s">
        <v>175</v>
      </c>
      <c r="C18" s="2">
        <v>13515</v>
      </c>
      <c r="F18" t="s">
        <v>652</v>
      </c>
    </row>
    <row r="19" spans="1:6" x14ac:dyDescent="0.25">
      <c r="A19" t="s">
        <v>175</v>
      </c>
      <c r="C19" s="2">
        <v>13513</v>
      </c>
      <c r="F19" t="s">
        <v>692</v>
      </c>
    </row>
    <row r="20" spans="1:6" x14ac:dyDescent="0.25">
      <c r="A20" t="s">
        <v>175</v>
      </c>
      <c r="C20" s="2">
        <v>13516</v>
      </c>
      <c r="F20" t="s">
        <v>690</v>
      </c>
    </row>
    <row r="21" spans="1:6" x14ac:dyDescent="0.25">
      <c r="A21" t="s">
        <v>175</v>
      </c>
      <c r="C21" s="2">
        <v>12501</v>
      </c>
      <c r="F21" t="s">
        <v>692</v>
      </c>
    </row>
    <row r="22" spans="1:6" x14ac:dyDescent="0.25">
      <c r="A22" t="s">
        <v>482</v>
      </c>
      <c r="C22" s="2">
        <v>2078318</v>
      </c>
      <c r="F22" t="s">
        <v>690</v>
      </c>
    </row>
    <row r="23" spans="1:6" x14ac:dyDescent="0.25">
      <c r="A23" s="5" t="s">
        <v>515</v>
      </c>
      <c r="C23" s="7" t="s">
        <v>545</v>
      </c>
      <c r="D23" s="5"/>
      <c r="E23" s="5"/>
      <c r="F23" s="5" t="s">
        <v>690</v>
      </c>
    </row>
    <row r="24" spans="1:6" x14ac:dyDescent="0.25">
      <c r="A24" s="5" t="s">
        <v>516</v>
      </c>
      <c r="C24" s="7" t="s">
        <v>546</v>
      </c>
      <c r="D24" s="5"/>
      <c r="E24" s="5"/>
      <c r="F24" s="5" t="s">
        <v>690</v>
      </c>
    </row>
    <row r="25" spans="1:6" x14ac:dyDescent="0.25">
      <c r="A25" t="s">
        <v>483</v>
      </c>
      <c r="C25" s="2">
        <v>2078216</v>
      </c>
      <c r="F25" t="s">
        <v>692</v>
      </c>
    </row>
    <row r="26" spans="1:6" x14ac:dyDescent="0.25">
      <c r="A26" t="s">
        <v>488</v>
      </c>
      <c r="C26" s="2" t="s">
        <v>539</v>
      </c>
      <c r="F26" t="s">
        <v>690</v>
      </c>
    </row>
    <row r="27" spans="1:6" x14ac:dyDescent="0.25">
      <c r="A27" t="s">
        <v>489</v>
      </c>
      <c r="C27" s="2" t="s">
        <v>540</v>
      </c>
      <c r="F27" t="s">
        <v>692</v>
      </c>
    </row>
    <row r="28" spans="1:6" x14ac:dyDescent="0.25">
      <c r="A28" t="s">
        <v>485</v>
      </c>
      <c r="C28" s="2">
        <v>2078408</v>
      </c>
      <c r="F28" t="s">
        <v>692</v>
      </c>
    </row>
    <row r="29" spans="1:6" x14ac:dyDescent="0.25">
      <c r="A29" t="s">
        <v>535</v>
      </c>
      <c r="C29" s="2">
        <v>2078208</v>
      </c>
      <c r="F29" t="s">
        <v>692</v>
      </c>
    </row>
    <row r="30" spans="1:6" x14ac:dyDescent="0.25">
      <c r="A30" t="s">
        <v>380</v>
      </c>
      <c r="C30" s="2">
        <v>47042</v>
      </c>
      <c r="F30" t="s">
        <v>693</v>
      </c>
    </row>
    <row r="31" spans="1:6" x14ac:dyDescent="0.25">
      <c r="A31" t="s">
        <v>297</v>
      </c>
      <c r="C31" s="2"/>
      <c r="F31" t="s">
        <v>733</v>
      </c>
    </row>
    <row r="32" spans="1:6" x14ac:dyDescent="0.25">
      <c r="A32" t="s">
        <v>296</v>
      </c>
      <c r="C32" s="2"/>
      <c r="F32" t="s">
        <v>649</v>
      </c>
    </row>
    <row r="33" spans="1:6" x14ac:dyDescent="0.25">
      <c r="A33" t="s">
        <v>295</v>
      </c>
      <c r="C33" s="2"/>
      <c r="F33" t="s">
        <v>711</v>
      </c>
    </row>
    <row r="34" spans="1:6" x14ac:dyDescent="0.25">
      <c r="A34" t="s">
        <v>162</v>
      </c>
      <c r="C34" s="2">
        <v>17892</v>
      </c>
      <c r="F34" t="s">
        <v>692</v>
      </c>
    </row>
    <row r="35" spans="1:6" x14ac:dyDescent="0.25">
      <c r="A35" t="s">
        <v>314</v>
      </c>
      <c r="C35" s="2"/>
      <c r="F35" t="s">
        <v>741</v>
      </c>
    </row>
    <row r="36" spans="1:6" x14ac:dyDescent="0.25">
      <c r="A36" t="s">
        <v>313</v>
      </c>
      <c r="C36" s="2"/>
      <c r="F36" t="s">
        <v>689</v>
      </c>
    </row>
    <row r="37" spans="1:6" x14ac:dyDescent="0.25">
      <c r="A37" t="s">
        <v>221</v>
      </c>
      <c r="C37" s="2" t="s">
        <v>220</v>
      </c>
      <c r="F37" t="s">
        <v>701</v>
      </c>
    </row>
    <row r="38" spans="1:6" x14ac:dyDescent="0.25">
      <c r="A38" t="s">
        <v>219</v>
      </c>
      <c r="C38" s="2" t="s">
        <v>218</v>
      </c>
      <c r="F38" t="s">
        <v>703</v>
      </c>
    </row>
    <row r="39" spans="1:6" x14ac:dyDescent="0.25">
      <c r="A39" t="s">
        <v>286</v>
      </c>
      <c r="C39" s="2"/>
      <c r="F39" t="s">
        <v>655</v>
      </c>
    </row>
    <row r="40" spans="1:6" x14ac:dyDescent="0.25">
      <c r="A40" t="s">
        <v>9</v>
      </c>
      <c r="C40" s="2" t="s">
        <v>8</v>
      </c>
      <c r="F40" t="s">
        <v>643</v>
      </c>
    </row>
    <row r="41" spans="1:6" x14ac:dyDescent="0.25">
      <c r="A41" t="s">
        <v>391</v>
      </c>
      <c r="C41" s="2"/>
      <c r="F41" t="s">
        <v>749</v>
      </c>
    </row>
    <row r="42" spans="1:6" x14ac:dyDescent="0.25">
      <c r="A42" t="s">
        <v>7</v>
      </c>
      <c r="C42" s="2" t="s">
        <v>6</v>
      </c>
      <c r="F42" t="s">
        <v>642</v>
      </c>
    </row>
    <row r="43" spans="1:6" x14ac:dyDescent="0.25">
      <c r="A43" s="5" t="s">
        <v>511</v>
      </c>
      <c r="C43" s="2"/>
      <c r="F43" s="5" t="s">
        <v>762</v>
      </c>
    </row>
    <row r="44" spans="1:6" x14ac:dyDescent="0.25">
      <c r="A44" t="s">
        <v>5</v>
      </c>
      <c r="C44" s="2" t="s">
        <v>4</v>
      </c>
      <c r="F44" t="s">
        <v>641</v>
      </c>
    </row>
    <row r="45" spans="1:6" x14ac:dyDescent="0.25">
      <c r="A45" t="s">
        <v>277</v>
      </c>
      <c r="C45" s="2"/>
      <c r="F45" t="s">
        <v>677</v>
      </c>
    </row>
    <row r="46" spans="1:6" x14ac:dyDescent="0.25">
      <c r="A46" t="s">
        <v>285</v>
      </c>
      <c r="C46" s="2"/>
      <c r="F46" t="s">
        <v>714</v>
      </c>
    </row>
    <row r="47" spans="1:6" x14ac:dyDescent="0.25">
      <c r="A47" t="s">
        <v>285</v>
      </c>
      <c r="C47" s="2"/>
      <c r="F47" t="s">
        <v>728</v>
      </c>
    </row>
    <row r="48" spans="1:6" x14ac:dyDescent="0.25">
      <c r="A48" t="s">
        <v>283</v>
      </c>
      <c r="C48" s="2"/>
      <c r="F48" t="s">
        <v>695</v>
      </c>
    </row>
    <row r="49" spans="1:6" x14ac:dyDescent="0.25">
      <c r="A49" t="s">
        <v>282</v>
      </c>
      <c r="C49" s="2"/>
      <c r="F49" t="s">
        <v>690</v>
      </c>
    </row>
    <row r="50" spans="1:6" x14ac:dyDescent="0.25">
      <c r="A50" t="s">
        <v>284</v>
      </c>
      <c r="C50" s="2"/>
      <c r="F50" t="s">
        <v>727</v>
      </c>
    </row>
    <row r="51" spans="1:6" x14ac:dyDescent="0.25">
      <c r="A51" t="s">
        <v>288</v>
      </c>
      <c r="C51" s="2"/>
      <c r="F51" t="s">
        <v>652</v>
      </c>
    </row>
    <row r="52" spans="1:6" x14ac:dyDescent="0.25">
      <c r="A52" t="s">
        <v>11</v>
      </c>
      <c r="C52" s="2" t="s">
        <v>10</v>
      </c>
      <c r="F52" t="s">
        <v>644</v>
      </c>
    </row>
    <row r="53" spans="1:6" x14ac:dyDescent="0.25">
      <c r="A53" t="s">
        <v>3</v>
      </c>
      <c r="C53" s="2" t="s">
        <v>2</v>
      </c>
      <c r="F53" t="s">
        <v>640</v>
      </c>
    </row>
    <row r="54" spans="1:6" x14ac:dyDescent="0.25">
      <c r="A54" s="5" t="s">
        <v>551</v>
      </c>
      <c r="C54" s="2"/>
      <c r="F54" s="5" t="s">
        <v>702</v>
      </c>
    </row>
    <row r="55" spans="1:6" x14ac:dyDescent="0.25">
      <c r="A55" t="s">
        <v>66</v>
      </c>
      <c r="C55" s="2" t="s">
        <v>65</v>
      </c>
      <c r="F55" t="s">
        <v>672</v>
      </c>
    </row>
    <row r="56" spans="1:6" x14ac:dyDescent="0.25">
      <c r="A56" t="s">
        <v>68</v>
      </c>
      <c r="C56" s="2" t="s">
        <v>67</v>
      </c>
      <c r="F56" t="s">
        <v>673</v>
      </c>
    </row>
    <row r="57" spans="1:6" x14ac:dyDescent="0.25">
      <c r="A57" t="s">
        <v>70</v>
      </c>
      <c r="C57" s="2" t="s">
        <v>69</v>
      </c>
      <c r="F57" t="s">
        <v>674</v>
      </c>
    </row>
    <row r="58" spans="1:6" x14ac:dyDescent="0.25">
      <c r="A58" t="s">
        <v>64</v>
      </c>
      <c r="C58" s="2" t="s">
        <v>779</v>
      </c>
      <c r="F58" t="s">
        <v>671</v>
      </c>
    </row>
    <row r="59" spans="1:6" x14ac:dyDescent="0.25">
      <c r="A59" t="s">
        <v>63</v>
      </c>
      <c r="C59" s="2" t="s">
        <v>207</v>
      </c>
      <c r="F59" t="s">
        <v>670</v>
      </c>
    </row>
    <row r="60" spans="1:6" x14ac:dyDescent="0.25">
      <c r="A60" s="5" t="s">
        <v>628</v>
      </c>
      <c r="C60" s="2"/>
      <c r="F60" t="s">
        <v>629</v>
      </c>
    </row>
    <row r="61" spans="1:6" x14ac:dyDescent="0.25">
      <c r="A61" s="5" t="s">
        <v>625</v>
      </c>
      <c r="C61" s="2"/>
      <c r="F61" t="s">
        <v>627</v>
      </c>
    </row>
    <row r="62" spans="1:6" x14ac:dyDescent="0.25">
      <c r="A62" s="5" t="s">
        <v>624</v>
      </c>
      <c r="C62" s="2"/>
      <c r="F62" t="s">
        <v>626</v>
      </c>
    </row>
    <row r="63" spans="1:6" x14ac:dyDescent="0.25">
      <c r="A63" t="s">
        <v>78</v>
      </c>
      <c r="C63" s="2" t="s">
        <v>77</v>
      </c>
      <c r="F63" t="s">
        <v>679</v>
      </c>
    </row>
    <row r="64" spans="1:6" x14ac:dyDescent="0.25">
      <c r="A64" t="s">
        <v>83</v>
      </c>
      <c r="C64" s="2" t="s">
        <v>77</v>
      </c>
      <c r="F64" t="s">
        <v>676</v>
      </c>
    </row>
    <row r="65" spans="1:6" x14ac:dyDescent="0.25">
      <c r="A65" t="s">
        <v>306</v>
      </c>
      <c r="C65" s="2"/>
      <c r="F65" t="s">
        <v>702</v>
      </c>
    </row>
    <row r="66" spans="1:6" x14ac:dyDescent="0.25">
      <c r="A66" t="s">
        <v>80</v>
      </c>
      <c r="C66" s="2" t="s">
        <v>79</v>
      </c>
      <c r="F66" t="s">
        <v>661</v>
      </c>
    </row>
    <row r="67" spans="1:6" x14ac:dyDescent="0.25">
      <c r="A67" t="s">
        <v>321</v>
      </c>
      <c r="C67" s="2"/>
      <c r="F67" t="s">
        <v>702</v>
      </c>
    </row>
    <row r="68" spans="1:6" x14ac:dyDescent="0.25">
      <c r="A68" t="s">
        <v>322</v>
      </c>
      <c r="C68" s="2"/>
      <c r="F68" t="s">
        <v>693</v>
      </c>
    </row>
    <row r="69" spans="1:6" x14ac:dyDescent="0.25">
      <c r="A69" t="s">
        <v>323</v>
      </c>
      <c r="C69" s="2"/>
      <c r="F69" t="s">
        <v>692</v>
      </c>
    </row>
    <row r="70" spans="1:6" x14ac:dyDescent="0.25">
      <c r="A70" t="s">
        <v>369</v>
      </c>
      <c r="C70" s="2">
        <v>119319</v>
      </c>
      <c r="F70" t="s">
        <v>690</v>
      </c>
    </row>
    <row r="71" spans="1:6" x14ac:dyDescent="0.25">
      <c r="A71" t="s">
        <v>107</v>
      </c>
      <c r="C71" s="2">
        <v>11471</v>
      </c>
      <c r="F71" t="s">
        <v>691</v>
      </c>
    </row>
    <row r="72" spans="1:6" x14ac:dyDescent="0.25">
      <c r="A72" t="s">
        <v>108</v>
      </c>
      <c r="C72" s="2">
        <v>11477</v>
      </c>
      <c r="F72" t="s">
        <v>690</v>
      </c>
    </row>
    <row r="73" spans="1:6" x14ac:dyDescent="0.25">
      <c r="A73" t="s">
        <v>109</v>
      </c>
      <c r="C73" s="2">
        <v>11479</v>
      </c>
      <c r="F73" t="s">
        <v>694</v>
      </c>
    </row>
    <row r="74" spans="1:6" x14ac:dyDescent="0.25">
      <c r="A74" t="s">
        <v>110</v>
      </c>
      <c r="C74" s="2">
        <v>11481</v>
      </c>
      <c r="F74" t="s">
        <v>691</v>
      </c>
    </row>
    <row r="75" spans="1:6" x14ac:dyDescent="0.25">
      <c r="A75" t="s">
        <v>101</v>
      </c>
      <c r="C75" s="2">
        <v>11469</v>
      </c>
      <c r="F75" t="s">
        <v>692</v>
      </c>
    </row>
    <row r="76" spans="1:6" x14ac:dyDescent="0.25">
      <c r="A76" t="s">
        <v>105</v>
      </c>
      <c r="C76" s="2">
        <v>11456</v>
      </c>
      <c r="F76" t="s">
        <v>692</v>
      </c>
    </row>
    <row r="77" spans="1:6" x14ac:dyDescent="0.25">
      <c r="A77" t="s">
        <v>105</v>
      </c>
      <c r="C77" s="2">
        <v>11462</v>
      </c>
      <c r="F77" t="s">
        <v>693</v>
      </c>
    </row>
    <row r="78" spans="1:6" x14ac:dyDescent="0.25">
      <c r="A78" t="s">
        <v>111</v>
      </c>
      <c r="C78" s="2">
        <v>11452</v>
      </c>
      <c r="F78" t="s">
        <v>692</v>
      </c>
    </row>
    <row r="79" spans="1:6" x14ac:dyDescent="0.25">
      <c r="A79" t="s">
        <v>111</v>
      </c>
      <c r="C79" s="2">
        <v>11460</v>
      </c>
      <c r="F79" t="s">
        <v>690</v>
      </c>
    </row>
    <row r="80" spans="1:6" x14ac:dyDescent="0.25">
      <c r="A80" t="s">
        <v>111</v>
      </c>
      <c r="C80" s="2">
        <v>11466</v>
      </c>
      <c r="F80" t="s">
        <v>691</v>
      </c>
    </row>
    <row r="81" spans="1:6" x14ac:dyDescent="0.25">
      <c r="A81" t="s">
        <v>104</v>
      </c>
      <c r="C81" s="2">
        <v>11463</v>
      </c>
      <c r="F81" t="s">
        <v>691</v>
      </c>
    </row>
    <row r="82" spans="1:6" x14ac:dyDescent="0.25">
      <c r="A82" t="s">
        <v>100</v>
      </c>
      <c r="C82" s="2">
        <v>11455</v>
      </c>
      <c r="F82" t="s">
        <v>691</v>
      </c>
    </row>
    <row r="83" spans="1:6" x14ac:dyDescent="0.25">
      <c r="A83" t="s">
        <v>100</v>
      </c>
      <c r="C83" s="2">
        <v>11461</v>
      </c>
      <c r="F83" t="s">
        <v>691</v>
      </c>
    </row>
    <row r="84" spans="1:6" x14ac:dyDescent="0.25">
      <c r="A84" t="s">
        <v>103</v>
      </c>
      <c r="C84" s="2">
        <v>11454</v>
      </c>
      <c r="F84" t="s">
        <v>692</v>
      </c>
    </row>
    <row r="85" spans="1:6" x14ac:dyDescent="0.25">
      <c r="A85" t="s">
        <v>102</v>
      </c>
      <c r="C85" s="2">
        <v>11457</v>
      </c>
      <c r="F85" t="s">
        <v>692</v>
      </c>
    </row>
    <row r="86" spans="1:6" x14ac:dyDescent="0.25">
      <c r="A86" t="s">
        <v>106</v>
      </c>
      <c r="C86" s="2">
        <v>11467</v>
      </c>
      <c r="F86" t="s">
        <v>691</v>
      </c>
    </row>
    <row r="87" spans="1:6" x14ac:dyDescent="0.25">
      <c r="A87" t="s">
        <v>372</v>
      </c>
      <c r="C87" s="2" t="s">
        <v>424</v>
      </c>
      <c r="F87" t="s">
        <v>690</v>
      </c>
    </row>
    <row r="88" spans="1:6" x14ac:dyDescent="0.25">
      <c r="A88" t="s">
        <v>198</v>
      </c>
      <c r="C88" s="2">
        <v>11390</v>
      </c>
      <c r="F88" s="4" t="s">
        <v>690</v>
      </c>
    </row>
    <row r="89" spans="1:6" x14ac:dyDescent="0.25">
      <c r="A89" t="s">
        <v>201</v>
      </c>
      <c r="C89" s="2">
        <v>11393</v>
      </c>
      <c r="F89" s="4" t="s">
        <v>690</v>
      </c>
    </row>
    <row r="90" spans="1:6" x14ac:dyDescent="0.25">
      <c r="A90" t="s">
        <v>197</v>
      </c>
      <c r="C90" s="2">
        <v>11372</v>
      </c>
      <c r="F90" s="4" t="s">
        <v>692</v>
      </c>
    </row>
    <row r="91" spans="1:6" x14ac:dyDescent="0.25">
      <c r="A91" t="s">
        <v>193</v>
      </c>
      <c r="C91" s="2">
        <v>11360</v>
      </c>
      <c r="F91" t="s">
        <v>691</v>
      </c>
    </row>
    <row r="92" spans="1:6" x14ac:dyDescent="0.25">
      <c r="A92" t="s">
        <v>199</v>
      </c>
      <c r="C92" s="2">
        <v>11378</v>
      </c>
      <c r="F92" s="4" t="s">
        <v>694</v>
      </c>
    </row>
    <row r="93" spans="1:6" x14ac:dyDescent="0.25">
      <c r="A93" t="s">
        <v>196</v>
      </c>
      <c r="C93" s="2">
        <v>11366</v>
      </c>
      <c r="F93" s="4" t="s">
        <v>690</v>
      </c>
    </row>
    <row r="94" spans="1:6" x14ac:dyDescent="0.25">
      <c r="A94" t="s">
        <v>195</v>
      </c>
      <c r="C94" s="2">
        <v>11363</v>
      </c>
      <c r="F94" t="s">
        <v>690</v>
      </c>
    </row>
    <row r="95" spans="1:6" x14ac:dyDescent="0.25">
      <c r="A95" t="s">
        <v>194</v>
      </c>
      <c r="C95" s="2">
        <v>11376</v>
      </c>
      <c r="F95" t="s">
        <v>694</v>
      </c>
    </row>
    <row r="96" spans="1:6" x14ac:dyDescent="0.25">
      <c r="A96" t="s">
        <v>200</v>
      </c>
      <c r="C96" s="2">
        <v>11381</v>
      </c>
      <c r="F96" s="4" t="s">
        <v>694</v>
      </c>
    </row>
    <row r="97" spans="1:6" x14ac:dyDescent="0.25">
      <c r="A97" t="s">
        <v>459</v>
      </c>
      <c r="C97" s="2"/>
      <c r="F97" t="s">
        <v>748</v>
      </c>
    </row>
    <row r="98" spans="1:6" x14ac:dyDescent="0.25">
      <c r="A98" t="s">
        <v>458</v>
      </c>
      <c r="C98" s="2"/>
      <c r="F98" t="s">
        <v>678</v>
      </c>
    </row>
    <row r="99" spans="1:6" x14ac:dyDescent="0.25">
      <c r="A99" t="s">
        <v>460</v>
      </c>
      <c r="C99" s="2"/>
      <c r="F99" t="s">
        <v>695</v>
      </c>
    </row>
    <row r="100" spans="1:6" x14ac:dyDescent="0.25">
      <c r="A100" t="s">
        <v>517</v>
      </c>
      <c r="C100" s="2"/>
      <c r="F100" t="s">
        <v>694</v>
      </c>
    </row>
    <row r="101" spans="1:6" x14ac:dyDescent="0.25">
      <c r="A101" t="s">
        <v>443</v>
      </c>
      <c r="C101" s="2" t="s">
        <v>441</v>
      </c>
      <c r="F101" t="s">
        <v>695</v>
      </c>
    </row>
    <row r="102" spans="1:6" x14ac:dyDescent="0.25">
      <c r="A102" t="s">
        <v>446</v>
      </c>
      <c r="C102" s="2" t="s">
        <v>445</v>
      </c>
      <c r="F102" t="s">
        <v>679</v>
      </c>
    </row>
    <row r="103" spans="1:6" x14ac:dyDescent="0.25">
      <c r="A103" t="s">
        <v>440</v>
      </c>
      <c r="C103" s="2" t="s">
        <v>439</v>
      </c>
      <c r="F103" t="s">
        <v>671</v>
      </c>
    </row>
    <row r="104" spans="1:6" x14ac:dyDescent="0.25">
      <c r="A104" t="s">
        <v>457</v>
      </c>
      <c r="C104" s="2"/>
      <c r="F104" t="s">
        <v>746</v>
      </c>
    </row>
    <row r="105" spans="1:6" x14ac:dyDescent="0.25">
      <c r="A105" t="s">
        <v>444</v>
      </c>
      <c r="C105" s="2" t="s">
        <v>442</v>
      </c>
      <c r="F105" t="s">
        <v>752</v>
      </c>
    </row>
    <row r="106" spans="1:6" x14ac:dyDescent="0.25">
      <c r="A106" t="s">
        <v>450</v>
      </c>
      <c r="C106" s="2" t="s">
        <v>447</v>
      </c>
      <c r="F106" t="s">
        <v>694</v>
      </c>
    </row>
    <row r="107" spans="1:6" x14ac:dyDescent="0.25">
      <c r="A107" t="s">
        <v>451</v>
      </c>
      <c r="C107" s="2" t="s">
        <v>448</v>
      </c>
      <c r="F107" t="s">
        <v>652</v>
      </c>
    </row>
    <row r="108" spans="1:6" x14ac:dyDescent="0.25">
      <c r="A108" t="s">
        <v>452</v>
      </c>
      <c r="C108" s="2" t="s">
        <v>449</v>
      </c>
      <c r="F108" t="s">
        <v>678</v>
      </c>
    </row>
    <row r="109" spans="1:6" x14ac:dyDescent="0.25">
      <c r="A109" t="s">
        <v>425</v>
      </c>
      <c r="C109" s="2" t="s">
        <v>426</v>
      </c>
      <c r="F109" t="s">
        <v>653</v>
      </c>
    </row>
    <row r="110" spans="1:6" x14ac:dyDescent="0.25">
      <c r="A110" t="s">
        <v>432</v>
      </c>
      <c r="C110" s="2" t="s">
        <v>431</v>
      </c>
      <c r="F110" t="s">
        <v>676</v>
      </c>
    </row>
    <row r="111" spans="1:6" x14ac:dyDescent="0.25">
      <c r="A111" t="s">
        <v>430</v>
      </c>
      <c r="C111" s="2" t="s">
        <v>429</v>
      </c>
      <c r="F111" t="s">
        <v>749</v>
      </c>
    </row>
    <row r="112" spans="1:6" x14ac:dyDescent="0.25">
      <c r="A112" t="s">
        <v>434</v>
      </c>
      <c r="C112" s="2" t="s">
        <v>433</v>
      </c>
      <c r="F112" t="s">
        <v>748</v>
      </c>
    </row>
    <row r="113" spans="1:6" x14ac:dyDescent="0.25">
      <c r="A113" t="s">
        <v>437</v>
      </c>
      <c r="C113" s="2" t="s">
        <v>435</v>
      </c>
      <c r="F113" t="s">
        <v>690</v>
      </c>
    </row>
    <row r="114" spans="1:6" x14ac:dyDescent="0.25">
      <c r="A114" t="s">
        <v>438</v>
      </c>
      <c r="C114" s="2" t="s">
        <v>436</v>
      </c>
      <c r="F114" t="s">
        <v>694</v>
      </c>
    </row>
    <row r="115" spans="1:6" x14ac:dyDescent="0.25">
      <c r="A115" t="s">
        <v>427</v>
      </c>
      <c r="C115" s="2" t="s">
        <v>428</v>
      </c>
      <c r="F115" t="s">
        <v>694</v>
      </c>
    </row>
    <row r="116" spans="1:6" x14ac:dyDescent="0.25">
      <c r="A116" t="s">
        <v>117</v>
      </c>
      <c r="C116" s="2">
        <v>16478</v>
      </c>
      <c r="F116" t="s">
        <v>690</v>
      </c>
    </row>
    <row r="117" spans="1:6" x14ac:dyDescent="0.25">
      <c r="A117" t="s">
        <v>115</v>
      </c>
      <c r="C117" s="2">
        <v>19088</v>
      </c>
      <c r="F117" t="s">
        <v>690</v>
      </c>
    </row>
    <row r="118" spans="1:6" x14ac:dyDescent="0.25">
      <c r="A118" t="s">
        <v>189</v>
      </c>
      <c r="C118" s="2">
        <v>60480</v>
      </c>
      <c r="F118" t="s">
        <v>692</v>
      </c>
    </row>
    <row r="119" spans="1:6" x14ac:dyDescent="0.25">
      <c r="A119" t="s">
        <v>204</v>
      </c>
      <c r="C119" s="2">
        <v>43794</v>
      </c>
      <c r="F119" s="4" t="s">
        <v>690</v>
      </c>
    </row>
    <row r="120" spans="1:6" x14ac:dyDescent="0.25">
      <c r="A120" t="s">
        <v>382</v>
      </c>
      <c r="C120" s="2">
        <v>43804</v>
      </c>
      <c r="F120" t="s">
        <v>690</v>
      </c>
    </row>
    <row r="121" spans="1:6" x14ac:dyDescent="0.25">
      <c r="A121" t="s">
        <v>203</v>
      </c>
      <c r="C121" s="2">
        <v>43798</v>
      </c>
      <c r="F121" s="4" t="s">
        <v>690</v>
      </c>
    </row>
    <row r="122" spans="1:6" x14ac:dyDescent="0.25">
      <c r="A122" t="s">
        <v>387</v>
      </c>
      <c r="C122" s="2">
        <v>43794</v>
      </c>
      <c r="F122" t="s">
        <v>692</v>
      </c>
    </row>
    <row r="123" spans="1:6" x14ac:dyDescent="0.25">
      <c r="A123" t="s">
        <v>699</v>
      </c>
      <c r="C123" s="2">
        <v>43328</v>
      </c>
      <c r="F123" s="4" t="s">
        <v>690</v>
      </c>
    </row>
    <row r="124" spans="1:6" x14ac:dyDescent="0.25">
      <c r="A124" t="s">
        <v>202</v>
      </c>
      <c r="C124" s="2">
        <v>43804</v>
      </c>
      <c r="F124" s="4" t="s">
        <v>691</v>
      </c>
    </row>
    <row r="125" spans="1:6" x14ac:dyDescent="0.25">
      <c r="A125" t="s">
        <v>157</v>
      </c>
      <c r="C125" s="2">
        <v>43390</v>
      </c>
      <c r="F125" t="s">
        <v>690</v>
      </c>
    </row>
    <row r="126" spans="1:6" x14ac:dyDescent="0.25">
      <c r="A126" t="s">
        <v>158</v>
      </c>
      <c r="C126" s="2">
        <v>43325</v>
      </c>
      <c r="F126" t="s">
        <v>691</v>
      </c>
    </row>
    <row r="127" spans="1:6" x14ac:dyDescent="0.25">
      <c r="A127" t="s">
        <v>217</v>
      </c>
      <c r="C127" s="2" t="s">
        <v>420</v>
      </c>
      <c r="F127" t="s">
        <v>666</v>
      </c>
    </row>
    <row r="128" spans="1:6" x14ac:dyDescent="0.25">
      <c r="A128" t="s">
        <v>215</v>
      </c>
      <c r="C128" s="2" t="s">
        <v>419</v>
      </c>
      <c r="F128" t="s">
        <v>701</v>
      </c>
    </row>
    <row r="129" spans="1:6" x14ac:dyDescent="0.25">
      <c r="A129" t="s">
        <v>214</v>
      </c>
      <c r="C129" s="2" t="s">
        <v>213</v>
      </c>
      <c r="F129" t="s">
        <v>678</v>
      </c>
    </row>
    <row r="130" spans="1:6" x14ac:dyDescent="0.25">
      <c r="A130" t="s">
        <v>216</v>
      </c>
      <c r="C130" s="2" t="s">
        <v>213</v>
      </c>
      <c r="F130" t="s">
        <v>702</v>
      </c>
    </row>
    <row r="131" spans="1:6" x14ac:dyDescent="0.25">
      <c r="A131" t="s">
        <v>99</v>
      </c>
      <c r="C131" s="2">
        <v>43565</v>
      </c>
      <c r="F131" t="s">
        <v>690</v>
      </c>
    </row>
    <row r="132" spans="1:6" x14ac:dyDescent="0.25">
      <c r="A132" t="s">
        <v>99</v>
      </c>
      <c r="C132" s="2">
        <v>43566</v>
      </c>
      <c r="F132" t="s">
        <v>652</v>
      </c>
    </row>
    <row r="133" spans="1:6" x14ac:dyDescent="0.25">
      <c r="A133" t="s">
        <v>169</v>
      </c>
      <c r="C133" s="2">
        <v>18266</v>
      </c>
      <c r="F133" t="s">
        <v>692</v>
      </c>
    </row>
    <row r="134" spans="1:6" x14ac:dyDescent="0.25">
      <c r="A134" t="s">
        <v>168</v>
      </c>
      <c r="C134" s="2">
        <v>18168</v>
      </c>
      <c r="F134" t="s">
        <v>692</v>
      </c>
    </row>
    <row r="135" spans="1:6" x14ac:dyDescent="0.25">
      <c r="A135" t="s">
        <v>72</v>
      </c>
      <c r="C135" s="2" t="s">
        <v>780</v>
      </c>
      <c r="F135" t="s">
        <v>676</v>
      </c>
    </row>
    <row r="136" spans="1:6" x14ac:dyDescent="0.25">
      <c r="A136" t="s">
        <v>71</v>
      </c>
      <c r="C136" s="2" t="s">
        <v>529</v>
      </c>
      <c r="F136" t="s">
        <v>675</v>
      </c>
    </row>
    <row r="137" spans="1:6" x14ac:dyDescent="0.25">
      <c r="A137" s="5" t="s">
        <v>586</v>
      </c>
      <c r="C137" s="2"/>
      <c r="F137" t="s">
        <v>587</v>
      </c>
    </row>
    <row r="138" spans="1:6" x14ac:dyDescent="0.25">
      <c r="A138" t="s">
        <v>350</v>
      </c>
      <c r="C138" s="2"/>
      <c r="F138" t="s">
        <v>653</v>
      </c>
    </row>
    <row r="139" spans="1:6" x14ac:dyDescent="0.25">
      <c r="A139" t="s">
        <v>348</v>
      </c>
      <c r="C139" s="2"/>
      <c r="F139" t="s">
        <v>690</v>
      </c>
    </row>
    <row r="140" spans="1:6" x14ac:dyDescent="0.25">
      <c r="A140" t="s">
        <v>349</v>
      </c>
      <c r="C140" s="2"/>
      <c r="F140" t="s">
        <v>692</v>
      </c>
    </row>
    <row r="141" spans="1:6" x14ac:dyDescent="0.25">
      <c r="A141" t="s">
        <v>415</v>
      </c>
      <c r="C141" s="2"/>
      <c r="F141" t="s">
        <v>692</v>
      </c>
    </row>
    <row r="142" spans="1:6" x14ac:dyDescent="0.25">
      <c r="A142" t="s">
        <v>328</v>
      </c>
      <c r="C142" s="2"/>
      <c r="F142" t="s">
        <v>679</v>
      </c>
    </row>
    <row r="143" spans="1:6" x14ac:dyDescent="0.25">
      <c r="A143" t="s">
        <v>330</v>
      </c>
      <c r="C143" s="2"/>
      <c r="F143" t="s">
        <v>680</v>
      </c>
    </row>
    <row r="144" spans="1:6" x14ac:dyDescent="0.25">
      <c r="A144" t="s">
        <v>329</v>
      </c>
      <c r="C144" s="2"/>
      <c r="F144" t="s">
        <v>749</v>
      </c>
    </row>
    <row r="145" spans="1:6" x14ac:dyDescent="0.25">
      <c r="A145" t="s">
        <v>332</v>
      </c>
      <c r="C145" s="2"/>
      <c r="F145" t="s">
        <v>749</v>
      </c>
    </row>
    <row r="146" spans="1:6" x14ac:dyDescent="0.25">
      <c r="A146" t="s">
        <v>331</v>
      </c>
      <c r="C146" s="2"/>
      <c r="F146" t="s">
        <v>679</v>
      </c>
    </row>
    <row r="147" spans="1:6" x14ac:dyDescent="0.25">
      <c r="A147" t="s">
        <v>334</v>
      </c>
      <c r="C147" s="2"/>
      <c r="F147" t="s">
        <v>678</v>
      </c>
    </row>
    <row r="148" spans="1:6" x14ac:dyDescent="0.25">
      <c r="A148" t="s">
        <v>333</v>
      </c>
      <c r="C148" s="2"/>
      <c r="F148" t="s">
        <v>693</v>
      </c>
    </row>
    <row r="149" spans="1:6" x14ac:dyDescent="0.25">
      <c r="A149" t="s">
        <v>174</v>
      </c>
      <c r="C149" s="2">
        <v>12520</v>
      </c>
      <c r="F149" t="s">
        <v>678</v>
      </c>
    </row>
    <row r="150" spans="1:6" x14ac:dyDescent="0.25">
      <c r="A150" t="s">
        <v>174</v>
      </c>
      <c r="C150" s="2">
        <v>12521</v>
      </c>
      <c r="F150" t="s">
        <v>693</v>
      </c>
    </row>
    <row r="151" spans="1:6" x14ac:dyDescent="0.25">
      <c r="A151" t="s">
        <v>174</v>
      </c>
      <c r="C151" s="2">
        <v>12511</v>
      </c>
      <c r="F151" t="s">
        <v>653</v>
      </c>
    </row>
    <row r="152" spans="1:6" x14ac:dyDescent="0.25">
      <c r="A152" t="s">
        <v>374</v>
      </c>
      <c r="C152" s="2">
        <v>46200</v>
      </c>
      <c r="F152" t="s">
        <v>653</v>
      </c>
    </row>
    <row r="153" spans="1:6" x14ac:dyDescent="0.25">
      <c r="A153" t="s">
        <v>373</v>
      </c>
      <c r="C153" s="2">
        <v>46202</v>
      </c>
      <c r="F153" t="s">
        <v>653</v>
      </c>
    </row>
    <row r="154" spans="1:6" x14ac:dyDescent="0.25">
      <c r="A154" t="s">
        <v>375</v>
      </c>
      <c r="C154" s="2">
        <v>46122</v>
      </c>
      <c r="F154" t="s">
        <v>691</v>
      </c>
    </row>
    <row r="155" spans="1:6" x14ac:dyDescent="0.25">
      <c r="A155" s="5" t="s">
        <v>506</v>
      </c>
      <c r="C155" s="2"/>
      <c r="F155" s="5">
        <v>83</v>
      </c>
    </row>
    <row r="156" spans="1:6" x14ac:dyDescent="0.25">
      <c r="A156" s="5" t="s">
        <v>507</v>
      </c>
      <c r="C156" s="2"/>
      <c r="F156" s="5">
        <v>19</v>
      </c>
    </row>
    <row r="157" spans="1:6" x14ac:dyDescent="0.25">
      <c r="A157" s="5" t="s">
        <v>505</v>
      </c>
      <c r="C157" s="2"/>
      <c r="F157" s="5">
        <v>172</v>
      </c>
    </row>
    <row r="158" spans="1:6" x14ac:dyDescent="0.25">
      <c r="A158" s="5" t="s">
        <v>590</v>
      </c>
      <c r="C158" s="2"/>
      <c r="F158" t="s">
        <v>591</v>
      </c>
    </row>
    <row r="159" spans="1:6" x14ac:dyDescent="0.25">
      <c r="A159" s="5" t="s">
        <v>602</v>
      </c>
      <c r="C159" s="2"/>
      <c r="F159" t="s">
        <v>603</v>
      </c>
    </row>
    <row r="160" spans="1:6" x14ac:dyDescent="0.25">
      <c r="A160" s="5" t="s">
        <v>796</v>
      </c>
      <c r="C160" s="2"/>
      <c r="F160" t="s">
        <v>610</v>
      </c>
    </row>
    <row r="161" spans="1:6" x14ac:dyDescent="0.25">
      <c r="A161" s="5" t="s">
        <v>600</v>
      </c>
      <c r="C161" s="2"/>
      <c r="F161" t="s">
        <v>601</v>
      </c>
    </row>
    <row r="162" spans="1:6" x14ac:dyDescent="0.25">
      <c r="A162" s="5" t="s">
        <v>606</v>
      </c>
      <c r="C162" s="2"/>
      <c r="F162" t="s">
        <v>607</v>
      </c>
    </row>
    <row r="163" spans="1:6" x14ac:dyDescent="0.25">
      <c r="A163" s="5" t="s">
        <v>594</v>
      </c>
      <c r="C163" s="2"/>
      <c r="F163" t="s">
        <v>595</v>
      </c>
    </row>
    <row r="164" spans="1:6" x14ac:dyDescent="0.25">
      <c r="A164" s="5" t="s">
        <v>604</v>
      </c>
      <c r="C164" s="2"/>
      <c r="F164" t="s">
        <v>605</v>
      </c>
    </row>
    <row r="165" spans="1:6" x14ac:dyDescent="0.25">
      <c r="A165" s="5" t="s">
        <v>592</v>
      </c>
      <c r="C165" s="2"/>
      <c r="F165" t="s">
        <v>593</v>
      </c>
    </row>
    <row r="166" spans="1:6" x14ac:dyDescent="0.25">
      <c r="A166" s="5" t="s">
        <v>596</v>
      </c>
      <c r="C166" s="2"/>
      <c r="F166" t="s">
        <v>599</v>
      </c>
    </row>
    <row r="167" spans="1:6" x14ac:dyDescent="0.25">
      <c r="A167" s="5" t="s">
        <v>588</v>
      </c>
      <c r="C167" s="2"/>
      <c r="F167" t="s">
        <v>589</v>
      </c>
    </row>
    <row r="168" spans="1:6" x14ac:dyDescent="0.25">
      <c r="A168" s="5" t="s">
        <v>613</v>
      </c>
      <c r="C168" s="2"/>
      <c r="F168" t="s">
        <v>614</v>
      </c>
    </row>
    <row r="169" spans="1:6" x14ac:dyDescent="0.25">
      <c r="A169" s="5" t="s">
        <v>597</v>
      </c>
      <c r="C169" s="2"/>
      <c r="F169" t="s">
        <v>598</v>
      </c>
    </row>
    <row r="170" spans="1:6" x14ac:dyDescent="0.25">
      <c r="A170" s="5" t="s">
        <v>608</v>
      </c>
      <c r="C170" s="2"/>
      <c r="F170" t="s">
        <v>609</v>
      </c>
    </row>
    <row r="171" spans="1:6" x14ac:dyDescent="0.25">
      <c r="A171" s="5" t="s">
        <v>611</v>
      </c>
      <c r="C171" s="2"/>
      <c r="F171" t="s">
        <v>612</v>
      </c>
    </row>
    <row r="172" spans="1:6" x14ac:dyDescent="0.25">
      <c r="A172" t="s">
        <v>290</v>
      </c>
      <c r="C172" s="2"/>
      <c r="F172" t="s">
        <v>730</v>
      </c>
    </row>
    <row r="173" spans="1:6" x14ac:dyDescent="0.25">
      <c r="A173" t="s">
        <v>292</v>
      </c>
      <c r="C173" s="2"/>
      <c r="F173" t="s">
        <v>725</v>
      </c>
    </row>
    <row r="174" spans="1:6" x14ac:dyDescent="0.25">
      <c r="A174" t="s">
        <v>291</v>
      </c>
      <c r="C174" s="2"/>
      <c r="F174" t="s">
        <v>646</v>
      </c>
    </row>
    <row r="175" spans="1:6" x14ac:dyDescent="0.25">
      <c r="A175" t="s">
        <v>294</v>
      </c>
      <c r="C175" s="2"/>
      <c r="F175" t="s">
        <v>732</v>
      </c>
    </row>
    <row r="176" spans="1:6" x14ac:dyDescent="0.25">
      <c r="A176" t="s">
        <v>293</v>
      </c>
      <c r="C176" s="2"/>
      <c r="F176" t="s">
        <v>731</v>
      </c>
    </row>
    <row r="177" spans="1:6" x14ac:dyDescent="0.25">
      <c r="A177" t="s">
        <v>289</v>
      </c>
      <c r="C177" s="2"/>
      <c r="F177" t="s">
        <v>729</v>
      </c>
    </row>
    <row r="178" spans="1:6" x14ac:dyDescent="0.25">
      <c r="A178" t="s">
        <v>114</v>
      </c>
      <c r="C178" s="2">
        <v>19029</v>
      </c>
      <c r="F178" t="s">
        <v>653</v>
      </c>
    </row>
    <row r="179" spans="1:6" x14ac:dyDescent="0.25">
      <c r="A179" t="s">
        <v>113</v>
      </c>
      <c r="C179" s="2">
        <v>19085</v>
      </c>
      <c r="F179" t="s">
        <v>694</v>
      </c>
    </row>
    <row r="180" spans="1:6" x14ac:dyDescent="0.25">
      <c r="A180" t="s">
        <v>126</v>
      </c>
      <c r="C180" s="2">
        <v>27029</v>
      </c>
      <c r="F180" t="s">
        <v>691</v>
      </c>
    </row>
    <row r="181" spans="1:6" x14ac:dyDescent="0.25">
      <c r="A181" s="15" t="s">
        <v>567</v>
      </c>
      <c r="C181" s="2"/>
      <c r="D181" s="16"/>
      <c r="E181" s="16"/>
      <c r="F181" s="16">
        <v>1</v>
      </c>
    </row>
    <row r="182" spans="1:6" x14ac:dyDescent="0.25">
      <c r="A182" s="5" t="s">
        <v>565</v>
      </c>
      <c r="C182" s="2"/>
      <c r="F182" t="s">
        <v>566</v>
      </c>
    </row>
    <row r="183" spans="1:6" x14ac:dyDescent="0.25">
      <c r="A183" s="5" t="s">
        <v>549</v>
      </c>
      <c r="C183" s="2"/>
      <c r="F183" s="5" t="s">
        <v>777</v>
      </c>
    </row>
    <row r="184" spans="1:6" x14ac:dyDescent="0.25">
      <c r="A184" t="s">
        <v>135</v>
      </c>
      <c r="C184" s="2">
        <v>23076</v>
      </c>
      <c r="F184" t="s">
        <v>690</v>
      </c>
    </row>
    <row r="185" spans="1:6" x14ac:dyDescent="0.25">
      <c r="A185" t="s">
        <v>132</v>
      </c>
      <c r="C185" s="2">
        <v>23077</v>
      </c>
      <c r="F185" t="s">
        <v>690</v>
      </c>
    </row>
    <row r="186" spans="1:6" x14ac:dyDescent="0.25">
      <c r="A186" t="s">
        <v>134</v>
      </c>
      <c r="C186" s="2">
        <v>23078</v>
      </c>
      <c r="F186" t="s">
        <v>690</v>
      </c>
    </row>
    <row r="187" spans="1:6" x14ac:dyDescent="0.25">
      <c r="A187" t="s">
        <v>133</v>
      </c>
      <c r="C187" s="2">
        <v>23079</v>
      </c>
      <c r="F187" t="s">
        <v>652</v>
      </c>
    </row>
    <row r="188" spans="1:6" x14ac:dyDescent="0.25">
      <c r="A188" t="s">
        <v>131</v>
      </c>
      <c r="C188" s="2">
        <v>23081</v>
      </c>
      <c r="F188" t="s">
        <v>690</v>
      </c>
    </row>
    <row r="189" spans="1:6" x14ac:dyDescent="0.25">
      <c r="A189" t="s">
        <v>136</v>
      </c>
      <c r="C189" s="2">
        <v>23092</v>
      </c>
      <c r="F189" t="s">
        <v>690</v>
      </c>
    </row>
    <row r="190" spans="1:6" x14ac:dyDescent="0.25">
      <c r="A190" s="5" t="s">
        <v>547</v>
      </c>
      <c r="C190" s="2"/>
      <c r="F190" s="5" t="s">
        <v>690</v>
      </c>
    </row>
    <row r="191" spans="1:6" x14ac:dyDescent="0.25">
      <c r="A191" t="s">
        <v>182</v>
      </c>
      <c r="C191" s="2">
        <v>10494</v>
      </c>
      <c r="F191" t="s">
        <v>692</v>
      </c>
    </row>
    <row r="192" spans="1:6" x14ac:dyDescent="0.25">
      <c r="A192" s="5" t="s">
        <v>552</v>
      </c>
      <c r="C192" s="2"/>
      <c r="F192" s="5" t="s">
        <v>691</v>
      </c>
    </row>
    <row r="193" spans="1:6" x14ac:dyDescent="0.25">
      <c r="A193" s="5" t="s">
        <v>553</v>
      </c>
      <c r="C193" s="2"/>
      <c r="F193" s="5" t="s">
        <v>677</v>
      </c>
    </row>
    <row r="194" spans="1:6" x14ac:dyDescent="0.25">
      <c r="A194" s="5" t="s">
        <v>570</v>
      </c>
      <c r="C194" s="2"/>
      <c r="F194" t="s">
        <v>695</v>
      </c>
    </row>
    <row r="195" spans="1:6" x14ac:dyDescent="0.25">
      <c r="A195" s="5" t="s">
        <v>569</v>
      </c>
      <c r="C195" s="2"/>
      <c r="F195" t="s">
        <v>693</v>
      </c>
    </row>
    <row r="196" spans="1:6" x14ac:dyDescent="0.25">
      <c r="A196" s="5" t="s">
        <v>568</v>
      </c>
      <c r="C196" s="2"/>
      <c r="F196" t="s">
        <v>678</v>
      </c>
    </row>
    <row r="197" spans="1:6" x14ac:dyDescent="0.25">
      <c r="A197" t="s">
        <v>353</v>
      </c>
      <c r="C197" s="2"/>
      <c r="F197" t="s">
        <v>705</v>
      </c>
    </row>
    <row r="198" spans="1:6" x14ac:dyDescent="0.25">
      <c r="A198" t="s">
        <v>795</v>
      </c>
      <c r="C198" s="2"/>
      <c r="F198" t="s">
        <v>702</v>
      </c>
    </row>
    <row r="199" spans="1:6" x14ac:dyDescent="0.25">
      <c r="A199" t="s">
        <v>354</v>
      </c>
      <c r="C199" s="2">
        <v>2608619383</v>
      </c>
      <c r="F199" t="s">
        <v>749</v>
      </c>
    </row>
    <row r="200" spans="1:6" x14ac:dyDescent="0.25">
      <c r="A200" t="s">
        <v>356</v>
      </c>
      <c r="C200" s="2"/>
      <c r="F200" t="s">
        <v>671</v>
      </c>
    </row>
    <row r="201" spans="1:6" x14ac:dyDescent="0.25">
      <c r="A201" t="s">
        <v>357</v>
      </c>
      <c r="C201" s="2"/>
      <c r="F201" t="s">
        <v>652</v>
      </c>
    </row>
    <row r="202" spans="1:6" x14ac:dyDescent="0.25">
      <c r="A202" t="s">
        <v>481</v>
      </c>
      <c r="C202" s="2" t="s">
        <v>534</v>
      </c>
      <c r="F202" t="s">
        <v>678</v>
      </c>
    </row>
    <row r="203" spans="1:6" x14ac:dyDescent="0.25">
      <c r="A203" t="s">
        <v>480</v>
      </c>
      <c r="C203" s="2">
        <v>15185</v>
      </c>
      <c r="F203" t="s">
        <v>652</v>
      </c>
    </row>
    <row r="204" spans="1:6" x14ac:dyDescent="0.25">
      <c r="A204" t="s">
        <v>479</v>
      </c>
      <c r="C204" s="2">
        <v>15186</v>
      </c>
      <c r="F204" t="s">
        <v>692</v>
      </c>
    </row>
    <row r="205" spans="1:6" x14ac:dyDescent="0.25">
      <c r="A205" t="s">
        <v>355</v>
      </c>
      <c r="C205" s="2"/>
      <c r="F205" t="s">
        <v>693</v>
      </c>
    </row>
    <row r="206" spans="1:6" x14ac:dyDescent="0.25">
      <c r="A206" s="5" t="s">
        <v>555</v>
      </c>
      <c r="C206" s="2"/>
      <c r="F206" s="5" t="s">
        <v>694</v>
      </c>
    </row>
    <row r="207" spans="1:6" x14ac:dyDescent="0.25">
      <c r="A207" s="5" t="s">
        <v>554</v>
      </c>
      <c r="C207" s="2"/>
      <c r="F207" s="5" t="s">
        <v>751</v>
      </c>
    </row>
    <row r="208" spans="1:6" x14ac:dyDescent="0.25">
      <c r="A208" t="s">
        <v>475</v>
      </c>
      <c r="C208" s="2"/>
      <c r="F208" t="s">
        <v>653</v>
      </c>
    </row>
    <row r="209" spans="1:6" x14ac:dyDescent="0.25">
      <c r="A209" t="s">
        <v>476</v>
      </c>
      <c r="C209" s="2" t="s">
        <v>531</v>
      </c>
      <c r="F209" t="s">
        <v>653</v>
      </c>
    </row>
    <row r="210" spans="1:6" x14ac:dyDescent="0.25">
      <c r="A210" t="s">
        <v>386</v>
      </c>
      <c r="C210" s="2" t="s">
        <v>423</v>
      </c>
      <c r="F210" t="s">
        <v>724</v>
      </c>
    </row>
    <row r="211" spans="1:6" x14ac:dyDescent="0.25">
      <c r="A211" t="s">
        <v>385</v>
      </c>
      <c r="C211" s="2" t="s">
        <v>422</v>
      </c>
      <c r="F211" t="s">
        <v>651</v>
      </c>
    </row>
    <row r="212" spans="1:6" x14ac:dyDescent="0.25">
      <c r="A212" t="s">
        <v>392</v>
      </c>
      <c r="C212" s="2"/>
      <c r="F212" t="s">
        <v>753</v>
      </c>
    </row>
    <row r="213" spans="1:6" x14ac:dyDescent="0.25">
      <c r="A213" t="s">
        <v>383</v>
      </c>
      <c r="C213" s="2" t="s">
        <v>421</v>
      </c>
      <c r="F213" t="s">
        <v>689</v>
      </c>
    </row>
    <row r="214" spans="1:6" x14ac:dyDescent="0.25">
      <c r="A214" t="s">
        <v>351</v>
      </c>
      <c r="C214" s="2"/>
      <c r="F214" t="s">
        <v>710</v>
      </c>
    </row>
    <row r="215" spans="1:6" x14ac:dyDescent="0.25">
      <c r="A215" t="s">
        <v>352</v>
      </c>
      <c r="C215" s="2"/>
      <c r="F215" t="s">
        <v>651</v>
      </c>
    </row>
    <row r="216" spans="1:6" x14ac:dyDescent="0.25">
      <c r="A216" s="5" t="s">
        <v>493</v>
      </c>
      <c r="C216" s="2"/>
      <c r="F216" s="5" t="s">
        <v>690</v>
      </c>
    </row>
    <row r="217" spans="1:6" x14ac:dyDescent="0.25">
      <c r="A217" t="s">
        <v>146</v>
      </c>
      <c r="C217" s="2">
        <v>48012</v>
      </c>
      <c r="F217" t="s">
        <v>691</v>
      </c>
    </row>
    <row r="218" spans="1:6" x14ac:dyDescent="0.25">
      <c r="A218" t="s">
        <v>145</v>
      </c>
      <c r="C218" s="2">
        <v>48006</v>
      </c>
      <c r="F218" t="s">
        <v>692</v>
      </c>
    </row>
    <row r="219" spans="1:6" x14ac:dyDescent="0.25">
      <c r="A219" t="s">
        <v>143</v>
      </c>
      <c r="C219" s="2">
        <v>48014</v>
      </c>
      <c r="F219" t="s">
        <v>690</v>
      </c>
    </row>
    <row r="220" spans="1:6" x14ac:dyDescent="0.25">
      <c r="A220" t="s">
        <v>142</v>
      </c>
      <c r="C220" s="2">
        <v>48018</v>
      </c>
      <c r="F220" t="s">
        <v>690</v>
      </c>
    </row>
    <row r="221" spans="1:6" x14ac:dyDescent="0.25">
      <c r="A221" t="s">
        <v>142</v>
      </c>
      <c r="C221" s="2">
        <v>48020</v>
      </c>
      <c r="F221" t="s">
        <v>691</v>
      </c>
    </row>
    <row r="222" spans="1:6" x14ac:dyDescent="0.25">
      <c r="A222" t="s">
        <v>144</v>
      </c>
      <c r="C222" s="2">
        <v>48026</v>
      </c>
      <c r="F222" t="s">
        <v>690</v>
      </c>
    </row>
    <row r="223" spans="1:6" x14ac:dyDescent="0.25">
      <c r="A223" t="s">
        <v>170</v>
      </c>
      <c r="C223" s="2">
        <v>10953</v>
      </c>
      <c r="F223" t="s">
        <v>690</v>
      </c>
    </row>
    <row r="224" spans="1:6" x14ac:dyDescent="0.25">
      <c r="A224" t="s">
        <v>171</v>
      </c>
      <c r="C224" s="2">
        <v>14237</v>
      </c>
      <c r="F224" t="s">
        <v>692</v>
      </c>
    </row>
    <row r="225" spans="1:6" x14ac:dyDescent="0.25">
      <c r="A225" t="s">
        <v>172</v>
      </c>
      <c r="C225" s="2">
        <v>14238</v>
      </c>
      <c r="F225" t="s">
        <v>692</v>
      </c>
    </row>
    <row r="226" spans="1:6" x14ac:dyDescent="0.25">
      <c r="A226" t="s">
        <v>366</v>
      </c>
      <c r="C226" s="2" t="s">
        <v>367</v>
      </c>
      <c r="F226" t="s">
        <v>691</v>
      </c>
    </row>
    <row r="227" spans="1:6" x14ac:dyDescent="0.25">
      <c r="A227" t="s">
        <v>366</v>
      </c>
      <c r="C227" s="2" t="s">
        <v>368</v>
      </c>
      <c r="F227" t="s">
        <v>691</v>
      </c>
    </row>
    <row r="228" spans="1:6" x14ac:dyDescent="0.25">
      <c r="A228" t="s">
        <v>140</v>
      </c>
      <c r="C228" s="2">
        <v>21668</v>
      </c>
      <c r="F228" t="s">
        <v>691</v>
      </c>
    </row>
    <row r="229" spans="1:6" x14ac:dyDescent="0.25">
      <c r="A229" t="s">
        <v>138</v>
      </c>
      <c r="C229" s="2">
        <v>21656</v>
      </c>
      <c r="F229" t="s">
        <v>694</v>
      </c>
    </row>
    <row r="230" spans="1:6" x14ac:dyDescent="0.25">
      <c r="A230" t="s">
        <v>137</v>
      </c>
      <c r="C230" s="2">
        <v>21650</v>
      </c>
      <c r="F230" t="s">
        <v>692</v>
      </c>
    </row>
    <row r="231" spans="1:6" x14ac:dyDescent="0.25">
      <c r="A231" t="s">
        <v>139</v>
      </c>
      <c r="C231" s="2">
        <v>21662</v>
      </c>
      <c r="F231" t="s">
        <v>691</v>
      </c>
    </row>
    <row r="232" spans="1:6" x14ac:dyDescent="0.25">
      <c r="A232" s="5" t="s">
        <v>491</v>
      </c>
      <c r="C232" s="7"/>
      <c r="D232" s="5"/>
      <c r="E232" s="5"/>
      <c r="F232" s="5" t="s">
        <v>691</v>
      </c>
    </row>
    <row r="233" spans="1:6" x14ac:dyDescent="0.25">
      <c r="A233" s="5" t="s">
        <v>492</v>
      </c>
      <c r="C233" s="7"/>
      <c r="D233" s="5"/>
      <c r="E233" s="5"/>
      <c r="F233" s="5" t="s">
        <v>690</v>
      </c>
    </row>
    <row r="234" spans="1:6" x14ac:dyDescent="0.25">
      <c r="A234" t="s">
        <v>19</v>
      </c>
      <c r="C234" s="2" t="s">
        <v>18</v>
      </c>
      <c r="F234" t="s">
        <v>647</v>
      </c>
    </row>
    <row r="235" spans="1:6" x14ac:dyDescent="0.25">
      <c r="A235" t="s">
        <v>96</v>
      </c>
      <c r="C235" s="2" t="s">
        <v>95</v>
      </c>
      <c r="F235" t="s">
        <v>689</v>
      </c>
    </row>
    <row r="236" spans="1:6" x14ac:dyDescent="0.25">
      <c r="A236" t="s">
        <v>309</v>
      </c>
      <c r="C236" s="2"/>
      <c r="F236" t="s">
        <v>738</v>
      </c>
    </row>
    <row r="237" spans="1:6" x14ac:dyDescent="0.25">
      <c r="A237" t="s">
        <v>308</v>
      </c>
      <c r="C237" s="2"/>
      <c r="F237" t="s">
        <v>738</v>
      </c>
    </row>
    <row r="238" spans="1:6" x14ac:dyDescent="0.25">
      <c r="A238" t="s">
        <v>307</v>
      </c>
      <c r="C238" s="2"/>
      <c r="F238" t="s">
        <v>737</v>
      </c>
    </row>
    <row r="239" spans="1:6" x14ac:dyDescent="0.25">
      <c r="A239" s="5" t="s">
        <v>623</v>
      </c>
      <c r="C239" s="2"/>
    </row>
    <row r="240" spans="1:6" x14ac:dyDescent="0.25">
      <c r="A240" t="s">
        <v>123</v>
      </c>
      <c r="C240" s="2">
        <v>14240</v>
      </c>
      <c r="F240" t="s">
        <v>692</v>
      </c>
    </row>
    <row r="241" spans="1:6" x14ac:dyDescent="0.25">
      <c r="A241" t="s">
        <v>181</v>
      </c>
      <c r="C241" s="2">
        <v>14242</v>
      </c>
      <c r="F241" t="s">
        <v>692</v>
      </c>
    </row>
    <row r="242" spans="1:6" x14ac:dyDescent="0.25">
      <c r="A242" t="s">
        <v>371</v>
      </c>
      <c r="C242" s="2">
        <v>137402</v>
      </c>
      <c r="F242" t="s">
        <v>652</v>
      </c>
    </row>
    <row r="243" spans="1:6" x14ac:dyDescent="0.25">
      <c r="A243" t="s">
        <v>371</v>
      </c>
      <c r="C243" s="2">
        <v>137405</v>
      </c>
      <c r="F243" t="s">
        <v>652</v>
      </c>
    </row>
    <row r="244" spans="1:6" x14ac:dyDescent="0.25">
      <c r="A244" t="s">
        <v>371</v>
      </c>
      <c r="C244" s="2">
        <v>137404</v>
      </c>
      <c r="F244" t="s">
        <v>693</v>
      </c>
    </row>
    <row r="245" spans="1:6" x14ac:dyDescent="0.25">
      <c r="A245" t="s">
        <v>371</v>
      </c>
      <c r="C245" s="2">
        <v>137401</v>
      </c>
      <c r="F245" t="s">
        <v>694</v>
      </c>
    </row>
    <row r="246" spans="1:6" x14ac:dyDescent="0.25">
      <c r="A246" t="s">
        <v>124</v>
      </c>
      <c r="C246" s="2">
        <v>14244</v>
      </c>
      <c r="F246" t="s">
        <v>692</v>
      </c>
    </row>
    <row r="247" spans="1:6" x14ac:dyDescent="0.25">
      <c r="A247" s="5" t="s">
        <v>573</v>
      </c>
      <c r="C247" s="2"/>
      <c r="F247" t="s">
        <v>574</v>
      </c>
    </row>
    <row r="248" spans="1:6" x14ac:dyDescent="0.25">
      <c r="A248" s="5" t="s">
        <v>571</v>
      </c>
      <c r="C248" s="2"/>
      <c r="F248" t="s">
        <v>572</v>
      </c>
    </row>
    <row r="249" spans="1:6" x14ac:dyDescent="0.25">
      <c r="A249" s="5" t="s">
        <v>259</v>
      </c>
      <c r="C249" s="7"/>
      <c r="D249" s="5"/>
      <c r="E249" s="5"/>
      <c r="F249" s="5" t="s">
        <v>260</v>
      </c>
    </row>
    <row r="250" spans="1:6" x14ac:dyDescent="0.25">
      <c r="A250" t="s">
        <v>281</v>
      </c>
      <c r="C250" s="2"/>
      <c r="F250" t="s">
        <v>691</v>
      </c>
    </row>
    <row r="251" spans="1:6" x14ac:dyDescent="0.25">
      <c r="A251" t="s">
        <v>279</v>
      </c>
      <c r="C251" s="2"/>
      <c r="F251" t="s">
        <v>680</v>
      </c>
    </row>
    <row r="252" spans="1:6" x14ac:dyDescent="0.25">
      <c r="A252" t="s">
        <v>125</v>
      </c>
      <c r="C252" s="2">
        <v>20025</v>
      </c>
      <c r="F252" t="s">
        <v>671</v>
      </c>
    </row>
    <row r="253" spans="1:6" x14ac:dyDescent="0.25">
      <c r="A253" s="5" t="s">
        <v>548</v>
      </c>
      <c r="C253" s="2"/>
      <c r="F253" s="5" t="s">
        <v>692</v>
      </c>
    </row>
    <row r="254" spans="1:6" x14ac:dyDescent="0.25">
      <c r="A254" s="5" t="s">
        <v>512</v>
      </c>
      <c r="C254" s="2"/>
      <c r="F254" s="5" t="s">
        <v>648</v>
      </c>
    </row>
    <row r="255" spans="1:6" x14ac:dyDescent="0.25">
      <c r="A255" t="s">
        <v>34</v>
      </c>
      <c r="C255" s="2" t="s">
        <v>33</v>
      </c>
      <c r="F255" t="s">
        <v>654</v>
      </c>
    </row>
    <row r="256" spans="1:6" x14ac:dyDescent="0.25">
      <c r="A256" t="s">
        <v>52</v>
      </c>
      <c r="C256" s="2" t="s">
        <v>51</v>
      </c>
      <c r="F256" t="s">
        <v>663</v>
      </c>
    </row>
    <row r="257" spans="1:6" x14ac:dyDescent="0.25">
      <c r="A257" t="s">
        <v>54</v>
      </c>
      <c r="C257" s="2" t="s">
        <v>53</v>
      </c>
      <c r="F257" t="s">
        <v>664</v>
      </c>
    </row>
    <row r="258" spans="1:6" x14ac:dyDescent="0.25">
      <c r="A258" t="s">
        <v>13</v>
      </c>
      <c r="C258" s="2" t="s">
        <v>12</v>
      </c>
      <c r="F258" t="s">
        <v>645</v>
      </c>
    </row>
    <row r="259" spans="1:6" x14ac:dyDescent="0.25">
      <c r="A259" t="s">
        <v>254</v>
      </c>
      <c r="C259" s="2" t="s">
        <v>253</v>
      </c>
      <c r="F259" t="s">
        <v>719</v>
      </c>
    </row>
    <row r="260" spans="1:6" x14ac:dyDescent="0.25">
      <c r="A260" s="5" t="s">
        <v>522</v>
      </c>
      <c r="C260" s="7" t="s">
        <v>521</v>
      </c>
      <c r="D260" s="5"/>
      <c r="E260" s="5"/>
      <c r="F260" s="5" t="s">
        <v>666</v>
      </c>
    </row>
    <row r="261" spans="1:6" x14ac:dyDescent="0.25">
      <c r="A261" t="s">
        <v>56</v>
      </c>
      <c r="C261" s="2" t="s">
        <v>55</v>
      </c>
      <c r="F261" t="s">
        <v>665</v>
      </c>
    </row>
    <row r="262" spans="1:6" x14ac:dyDescent="0.25">
      <c r="A262" t="s">
        <v>36</v>
      </c>
      <c r="C262" s="2" t="s">
        <v>35</v>
      </c>
      <c r="F262" t="s">
        <v>655</v>
      </c>
    </row>
    <row r="263" spans="1:6" x14ac:dyDescent="0.25">
      <c r="A263" t="s">
        <v>48</v>
      </c>
      <c r="C263" s="2" t="s">
        <v>47</v>
      </c>
      <c r="F263" t="s">
        <v>662</v>
      </c>
    </row>
    <row r="264" spans="1:6" x14ac:dyDescent="0.25">
      <c r="A264" t="s">
        <v>45</v>
      </c>
      <c r="C264" s="2" t="s">
        <v>44</v>
      </c>
      <c r="F264" t="s">
        <v>660</v>
      </c>
    </row>
    <row r="265" spans="1:6" x14ac:dyDescent="0.25">
      <c r="A265" t="s">
        <v>50</v>
      </c>
      <c r="C265" s="2" t="s">
        <v>49</v>
      </c>
      <c r="F265" t="s">
        <v>648</v>
      </c>
    </row>
    <row r="266" spans="1:6" x14ac:dyDescent="0.25">
      <c r="A266" s="5" t="s">
        <v>528</v>
      </c>
      <c r="C266" s="2"/>
      <c r="F266" s="5" t="s">
        <v>763</v>
      </c>
    </row>
    <row r="267" spans="1:6" x14ac:dyDescent="0.25">
      <c r="A267" t="s">
        <v>272</v>
      </c>
      <c r="C267" s="2"/>
      <c r="F267" t="s">
        <v>722</v>
      </c>
    </row>
    <row r="268" spans="1:6" x14ac:dyDescent="0.25">
      <c r="A268" s="5" t="s">
        <v>525</v>
      </c>
      <c r="C268" s="2"/>
      <c r="F268" s="5" t="s">
        <v>760</v>
      </c>
    </row>
    <row r="269" spans="1:6" x14ac:dyDescent="0.25">
      <c r="A269" t="s">
        <v>26</v>
      </c>
      <c r="C269" s="2" t="s">
        <v>416</v>
      </c>
      <c r="F269" t="s">
        <v>651</v>
      </c>
    </row>
    <row r="270" spans="1:6" x14ac:dyDescent="0.25">
      <c r="A270" t="s">
        <v>25</v>
      </c>
      <c r="C270" s="2" t="s">
        <v>24</v>
      </c>
      <c r="F270" t="s">
        <v>650</v>
      </c>
    </row>
    <row r="271" spans="1:6" x14ac:dyDescent="0.25">
      <c r="A271" s="5" t="s">
        <v>46</v>
      </c>
      <c r="C271" s="7" t="s">
        <v>523</v>
      </c>
      <c r="D271" s="5"/>
      <c r="E271" s="5"/>
      <c r="F271" s="5" t="s">
        <v>661</v>
      </c>
    </row>
    <row r="272" spans="1:6" x14ac:dyDescent="0.25">
      <c r="A272" s="5" t="s">
        <v>509</v>
      </c>
      <c r="C272" s="2"/>
      <c r="F272" s="5" t="s">
        <v>760</v>
      </c>
    </row>
    <row r="273" spans="1:6" x14ac:dyDescent="0.25">
      <c r="A273" s="5" t="s">
        <v>508</v>
      </c>
      <c r="C273" s="2"/>
      <c r="F273" s="5" t="s">
        <v>759</v>
      </c>
    </row>
    <row r="274" spans="1:6" x14ac:dyDescent="0.25">
      <c r="A274" s="5" t="s">
        <v>510</v>
      </c>
      <c r="C274" s="2"/>
      <c r="F274" s="5" t="s">
        <v>761</v>
      </c>
    </row>
    <row r="275" spans="1:6" x14ac:dyDescent="0.25">
      <c r="A275" t="s">
        <v>60</v>
      </c>
      <c r="C275" s="2" t="s">
        <v>59</v>
      </c>
      <c r="F275" t="s">
        <v>668</v>
      </c>
    </row>
    <row r="276" spans="1:6" x14ac:dyDescent="0.25">
      <c r="A276" t="s">
        <v>58</v>
      </c>
      <c r="C276" s="2" t="s">
        <v>57</v>
      </c>
      <c r="F276" t="s">
        <v>667</v>
      </c>
    </row>
    <row r="277" spans="1:6" x14ac:dyDescent="0.25">
      <c r="A277" t="s">
        <v>258</v>
      </c>
      <c r="C277" s="2" t="s">
        <v>257</v>
      </c>
      <c r="F277">
        <v>0</v>
      </c>
    </row>
    <row r="278" spans="1:6" x14ac:dyDescent="0.25">
      <c r="A278" t="s">
        <v>256</v>
      </c>
      <c r="C278" s="2" t="s">
        <v>255</v>
      </c>
      <c r="F278" t="s">
        <v>651</v>
      </c>
    </row>
    <row r="279" spans="1:6" x14ac:dyDescent="0.25">
      <c r="A279" t="s">
        <v>252</v>
      </c>
      <c r="C279" s="2" t="s">
        <v>251</v>
      </c>
      <c r="F279" t="s">
        <v>718</v>
      </c>
    </row>
    <row r="280" spans="1:6" x14ac:dyDescent="0.25">
      <c r="A280" t="s">
        <v>38</v>
      </c>
      <c r="C280" s="2" t="s">
        <v>37</v>
      </c>
      <c r="F280" t="s">
        <v>656</v>
      </c>
    </row>
    <row r="281" spans="1:6" x14ac:dyDescent="0.25">
      <c r="A281" s="5" t="s">
        <v>40</v>
      </c>
      <c r="C281" s="7" t="s">
        <v>39</v>
      </c>
      <c r="D281" s="5"/>
      <c r="E281" s="5"/>
      <c r="F281" s="5" t="s">
        <v>657</v>
      </c>
    </row>
    <row r="282" spans="1:6" x14ac:dyDescent="0.25">
      <c r="A282" t="s">
        <v>40</v>
      </c>
      <c r="C282" s="2" t="s">
        <v>43</v>
      </c>
      <c r="F282" t="s">
        <v>659</v>
      </c>
    </row>
    <row r="283" spans="1:6" x14ac:dyDescent="0.25">
      <c r="A283" t="s">
        <v>42</v>
      </c>
      <c r="C283" s="2" t="s">
        <v>41</v>
      </c>
      <c r="F283" t="s">
        <v>658</v>
      </c>
    </row>
    <row r="284" spans="1:6" x14ac:dyDescent="0.25">
      <c r="A284" t="s">
        <v>278</v>
      </c>
      <c r="C284" s="2"/>
      <c r="F284" t="s">
        <v>725</v>
      </c>
    </row>
    <row r="285" spans="1:6" x14ac:dyDescent="0.25">
      <c r="A285" t="s">
        <v>62</v>
      </c>
      <c r="C285" s="2" t="s">
        <v>61</v>
      </c>
      <c r="F285" t="s">
        <v>669</v>
      </c>
    </row>
    <row r="286" spans="1:6" x14ac:dyDescent="0.25">
      <c r="A286" t="s">
        <v>130</v>
      </c>
      <c r="C286" s="2">
        <v>21855</v>
      </c>
      <c r="F286" t="s">
        <v>691</v>
      </c>
    </row>
    <row r="287" spans="1:6" x14ac:dyDescent="0.25">
      <c r="A287" t="s">
        <v>318</v>
      </c>
      <c r="C287" s="7" t="s">
        <v>394</v>
      </c>
      <c r="F287" t="s">
        <v>692</v>
      </c>
    </row>
    <row r="288" spans="1:6" x14ac:dyDescent="0.25">
      <c r="A288" s="5" t="s">
        <v>393</v>
      </c>
      <c r="C288" s="7" t="s">
        <v>395</v>
      </c>
      <c r="D288" s="5"/>
      <c r="E288" s="5"/>
      <c r="F288" s="5" t="s">
        <v>690</v>
      </c>
    </row>
    <row r="289" spans="1:6" x14ac:dyDescent="0.25">
      <c r="A289" t="s">
        <v>396</v>
      </c>
      <c r="C289" s="2">
        <v>20212</v>
      </c>
      <c r="F289" t="s">
        <v>690</v>
      </c>
    </row>
    <row r="290" spans="1:6" x14ac:dyDescent="0.25">
      <c r="A290" t="s">
        <v>141</v>
      </c>
      <c r="C290" s="2">
        <v>23550</v>
      </c>
      <c r="F290" t="s">
        <v>694</v>
      </c>
    </row>
    <row r="291" spans="1:6" x14ac:dyDescent="0.25">
      <c r="A291" t="s">
        <v>127</v>
      </c>
      <c r="C291" s="2">
        <v>27021</v>
      </c>
      <c r="F291" t="s">
        <v>690</v>
      </c>
    </row>
    <row r="292" spans="1:6" x14ac:dyDescent="0.25">
      <c r="A292" t="s">
        <v>112</v>
      </c>
      <c r="C292" s="2">
        <v>14080</v>
      </c>
      <c r="F292" t="s">
        <v>652</v>
      </c>
    </row>
    <row r="293" spans="1:6" x14ac:dyDescent="0.25">
      <c r="A293" t="s">
        <v>118</v>
      </c>
      <c r="C293" s="2">
        <v>18081</v>
      </c>
      <c r="F293" t="s">
        <v>690</v>
      </c>
    </row>
    <row r="294" spans="1:6" x14ac:dyDescent="0.25">
      <c r="A294" s="5" t="s">
        <v>495</v>
      </c>
      <c r="C294" s="2" t="s">
        <v>526</v>
      </c>
      <c r="F294" s="5" t="s">
        <v>690</v>
      </c>
    </row>
    <row r="295" spans="1:6" x14ac:dyDescent="0.25">
      <c r="A295" s="5" t="s">
        <v>496</v>
      </c>
      <c r="C295" s="2" t="s">
        <v>527</v>
      </c>
      <c r="F295" s="5" t="s">
        <v>690</v>
      </c>
    </row>
    <row r="296" spans="1:6" x14ac:dyDescent="0.25">
      <c r="A296" t="s">
        <v>187</v>
      </c>
      <c r="C296" s="2">
        <v>18064</v>
      </c>
      <c r="F296" t="s">
        <v>691</v>
      </c>
    </row>
    <row r="297" spans="1:6" x14ac:dyDescent="0.25">
      <c r="A297" t="s">
        <v>319</v>
      </c>
      <c r="C297" s="2" t="s">
        <v>399</v>
      </c>
      <c r="F297" t="s">
        <v>692</v>
      </c>
    </row>
    <row r="298" spans="1:6" x14ac:dyDescent="0.25">
      <c r="A298" t="s">
        <v>183</v>
      </c>
      <c r="C298" s="2">
        <v>15560</v>
      </c>
      <c r="F298" t="s">
        <v>692</v>
      </c>
    </row>
    <row r="299" spans="1:6" x14ac:dyDescent="0.25">
      <c r="A299" t="s">
        <v>398</v>
      </c>
      <c r="C299" s="2">
        <v>19023</v>
      </c>
      <c r="F299" t="s">
        <v>690</v>
      </c>
    </row>
    <row r="300" spans="1:6" x14ac:dyDescent="0.25">
      <c r="A300" t="s">
        <v>397</v>
      </c>
      <c r="C300" s="2">
        <v>19077</v>
      </c>
      <c r="F300" t="s">
        <v>690</v>
      </c>
    </row>
    <row r="301" spans="1:6" x14ac:dyDescent="0.25">
      <c r="A301" t="s">
        <v>184</v>
      </c>
      <c r="C301" s="2">
        <v>17796</v>
      </c>
      <c r="F301" t="s">
        <v>692</v>
      </c>
    </row>
    <row r="302" spans="1:6" x14ac:dyDescent="0.25">
      <c r="A302" t="s">
        <v>464</v>
      </c>
      <c r="C302" s="2"/>
      <c r="F302" t="s">
        <v>691</v>
      </c>
    </row>
    <row r="303" spans="1:6" x14ac:dyDescent="0.25">
      <c r="A303" t="s">
        <v>147</v>
      </c>
      <c r="C303" s="2">
        <v>26105</v>
      </c>
      <c r="F303" t="s">
        <v>690</v>
      </c>
    </row>
    <row r="304" spans="1:6" x14ac:dyDescent="0.25">
      <c r="A304" t="s">
        <v>149</v>
      </c>
      <c r="C304" s="2">
        <v>46838</v>
      </c>
      <c r="F304" t="s">
        <v>690</v>
      </c>
    </row>
    <row r="305" spans="1:6" x14ac:dyDescent="0.25">
      <c r="A305" t="s">
        <v>148</v>
      </c>
      <c r="C305" s="2">
        <v>48202</v>
      </c>
      <c r="F305" t="s">
        <v>690</v>
      </c>
    </row>
    <row r="306" spans="1:6" x14ac:dyDescent="0.25">
      <c r="A306" t="s">
        <v>150</v>
      </c>
      <c r="C306" s="2">
        <v>48226</v>
      </c>
      <c r="F306" t="s">
        <v>691</v>
      </c>
    </row>
    <row r="307" spans="1:6" x14ac:dyDescent="0.25">
      <c r="A307" t="s">
        <v>478</v>
      </c>
      <c r="C307" s="2"/>
      <c r="F307" t="s">
        <v>722</v>
      </c>
    </row>
    <row r="308" spans="1:6" x14ac:dyDescent="0.25">
      <c r="A308" s="5" t="s">
        <v>578</v>
      </c>
      <c r="C308" s="2"/>
      <c r="F308" t="s">
        <v>579</v>
      </c>
    </row>
    <row r="309" spans="1:6" x14ac:dyDescent="0.25">
      <c r="A309" s="5" t="s">
        <v>580</v>
      </c>
      <c r="C309" s="2"/>
      <c r="F309" t="s">
        <v>581</v>
      </c>
    </row>
    <row r="310" spans="1:6" x14ac:dyDescent="0.25">
      <c r="A310" s="5" t="s">
        <v>582</v>
      </c>
      <c r="C310" s="2"/>
      <c r="F310" t="s">
        <v>583</v>
      </c>
    </row>
    <row r="311" spans="1:6" x14ac:dyDescent="0.25">
      <c r="A311" s="5" t="s">
        <v>584</v>
      </c>
      <c r="C311" s="2"/>
      <c r="F311" t="s">
        <v>585</v>
      </c>
    </row>
    <row r="312" spans="1:6" x14ac:dyDescent="0.25">
      <c r="A312" s="5" t="s">
        <v>576</v>
      </c>
      <c r="C312" s="2"/>
      <c r="F312" t="s">
        <v>577</v>
      </c>
    </row>
    <row r="313" spans="1:6" x14ac:dyDescent="0.25">
      <c r="A313" t="s">
        <v>363</v>
      </c>
      <c r="C313" s="2"/>
      <c r="F313" t="s">
        <v>746</v>
      </c>
    </row>
    <row r="314" spans="1:6" x14ac:dyDescent="0.25">
      <c r="A314" t="s">
        <v>364</v>
      </c>
      <c r="C314" s="2"/>
      <c r="F314" t="s">
        <v>651</v>
      </c>
    </row>
    <row r="315" spans="1:6" x14ac:dyDescent="0.25">
      <c r="A315" t="s">
        <v>365</v>
      </c>
      <c r="C315" s="2"/>
      <c r="F315" t="s">
        <v>718</v>
      </c>
    </row>
    <row r="316" spans="1:6" x14ac:dyDescent="0.25">
      <c r="A316" t="s">
        <v>359</v>
      </c>
      <c r="C316" s="2"/>
      <c r="F316" t="s">
        <v>651</v>
      </c>
    </row>
    <row r="317" spans="1:6" x14ac:dyDescent="0.25">
      <c r="A317" t="s">
        <v>358</v>
      </c>
      <c r="C317" s="2"/>
      <c r="F317" t="s">
        <v>701</v>
      </c>
    </row>
    <row r="318" spans="1:6" x14ac:dyDescent="0.25">
      <c r="A318" t="s">
        <v>362</v>
      </c>
      <c r="C318" s="2"/>
      <c r="F318" t="s">
        <v>645</v>
      </c>
    </row>
    <row r="319" spans="1:6" x14ac:dyDescent="0.25">
      <c r="A319" t="s">
        <v>360</v>
      </c>
      <c r="C319" s="2"/>
      <c r="F319" t="s">
        <v>698</v>
      </c>
    </row>
    <row r="320" spans="1:6" x14ac:dyDescent="0.25">
      <c r="A320" t="s">
        <v>361</v>
      </c>
      <c r="C320" s="2"/>
      <c r="F320" t="s">
        <v>752</v>
      </c>
    </row>
    <row r="321" spans="1:6" x14ac:dyDescent="0.25">
      <c r="A321" s="5" t="s">
        <v>520</v>
      </c>
      <c r="C321" s="2"/>
      <c r="F321" s="5" t="s">
        <v>770</v>
      </c>
    </row>
    <row r="322" spans="1:6" x14ac:dyDescent="0.25">
      <c r="A322" s="5" t="s">
        <v>788</v>
      </c>
      <c r="C322" s="2"/>
      <c r="F322" s="5" t="s">
        <v>702</v>
      </c>
    </row>
    <row r="323" spans="1:6" x14ac:dyDescent="0.25">
      <c r="A323" s="5" t="s">
        <v>634</v>
      </c>
      <c r="C323" s="2"/>
      <c r="F323" t="s">
        <v>635</v>
      </c>
    </row>
    <row r="324" spans="1:6" x14ac:dyDescent="0.25">
      <c r="A324" s="5" t="s">
        <v>632</v>
      </c>
      <c r="C324" s="2"/>
      <c r="F324" t="s">
        <v>633</v>
      </c>
    </row>
    <row r="325" spans="1:6" x14ac:dyDescent="0.25">
      <c r="A325" s="5" t="s">
        <v>631</v>
      </c>
      <c r="C325" s="2">
        <v>27111918</v>
      </c>
      <c r="F325" t="s">
        <v>630</v>
      </c>
    </row>
    <row r="326" spans="1:6" x14ac:dyDescent="0.25">
      <c r="A326" s="5" t="s">
        <v>786</v>
      </c>
      <c r="C326" s="7"/>
      <c r="D326" s="5"/>
      <c r="E326" s="5"/>
      <c r="F326" s="5" t="s">
        <v>768</v>
      </c>
    </row>
    <row r="327" spans="1:6" x14ac:dyDescent="0.25">
      <c r="A327" s="5" t="s">
        <v>785</v>
      </c>
      <c r="C327" s="7"/>
      <c r="D327" s="5"/>
      <c r="E327" s="5"/>
      <c r="F327" s="5" t="s">
        <v>766</v>
      </c>
    </row>
    <row r="328" spans="1:6" x14ac:dyDescent="0.25">
      <c r="A328" s="5" t="s">
        <v>518</v>
      </c>
      <c r="C328" s="7"/>
      <c r="D328" s="5"/>
      <c r="E328" s="5"/>
      <c r="F328" s="5" t="s">
        <v>767</v>
      </c>
    </row>
    <row r="329" spans="1:6" x14ac:dyDescent="0.25">
      <c r="A329" s="5" t="s">
        <v>783</v>
      </c>
      <c r="C329" s="7"/>
      <c r="D329" s="5"/>
      <c r="E329" s="5"/>
      <c r="F329" s="5" t="s">
        <v>764</v>
      </c>
    </row>
    <row r="330" spans="1:6" x14ac:dyDescent="0.25">
      <c r="A330" s="5" t="s">
        <v>784</v>
      </c>
      <c r="C330" s="7"/>
      <c r="D330" s="5"/>
      <c r="E330" s="5"/>
      <c r="F330" s="5" t="s">
        <v>765</v>
      </c>
    </row>
    <row r="331" spans="1:6" x14ac:dyDescent="0.25">
      <c r="A331" s="5" t="s">
        <v>787</v>
      </c>
      <c r="C331" s="2"/>
      <c r="F331" s="5" t="s">
        <v>769</v>
      </c>
    </row>
    <row r="332" spans="1:6" x14ac:dyDescent="0.25">
      <c r="A332" t="s">
        <v>344</v>
      </c>
      <c r="C332" s="2"/>
      <c r="F332" t="s">
        <v>679</v>
      </c>
    </row>
    <row r="333" spans="1:6" x14ac:dyDescent="0.25">
      <c r="A333" t="s">
        <v>342</v>
      </c>
      <c r="C333" s="2"/>
      <c r="F333" t="s">
        <v>690</v>
      </c>
    </row>
    <row r="334" spans="1:6" x14ac:dyDescent="0.25">
      <c r="A334" t="s">
        <v>343</v>
      </c>
      <c r="C334" s="2"/>
      <c r="F334" t="s">
        <v>750</v>
      </c>
    </row>
    <row r="335" spans="1:6" x14ac:dyDescent="0.25">
      <c r="A335" t="s">
        <v>336</v>
      </c>
      <c r="C335" s="2"/>
      <c r="F335" t="s">
        <v>695</v>
      </c>
    </row>
    <row r="336" spans="1:6" x14ac:dyDescent="0.25">
      <c r="A336" t="s">
        <v>337</v>
      </c>
      <c r="C336" s="2"/>
      <c r="F336" t="s">
        <v>690</v>
      </c>
    </row>
    <row r="337" spans="1:6" x14ac:dyDescent="0.25">
      <c r="A337" t="s">
        <v>335</v>
      </c>
      <c r="C337" s="2"/>
      <c r="F337" t="s">
        <v>704</v>
      </c>
    </row>
    <row r="338" spans="1:6" x14ac:dyDescent="0.25">
      <c r="A338" t="s">
        <v>340</v>
      </c>
      <c r="C338" s="2"/>
      <c r="F338" t="s">
        <v>679</v>
      </c>
    </row>
    <row r="339" spans="1:6" x14ac:dyDescent="0.25">
      <c r="A339" t="s">
        <v>341</v>
      </c>
      <c r="C339" s="2"/>
      <c r="F339" t="s">
        <v>698</v>
      </c>
    </row>
    <row r="340" spans="1:6" x14ac:dyDescent="0.25">
      <c r="A340" t="s">
        <v>338</v>
      </c>
      <c r="C340" s="2"/>
      <c r="F340" t="s">
        <v>693</v>
      </c>
    </row>
    <row r="341" spans="1:6" x14ac:dyDescent="0.25">
      <c r="A341" t="s">
        <v>339</v>
      </c>
      <c r="C341" s="2"/>
      <c r="F341" t="s">
        <v>652</v>
      </c>
    </row>
    <row r="342" spans="1:6" x14ac:dyDescent="0.25">
      <c r="A342" s="5" t="s">
        <v>789</v>
      </c>
      <c r="C342" s="2"/>
      <c r="F342" s="5" t="s">
        <v>774</v>
      </c>
    </row>
    <row r="343" spans="1:6" x14ac:dyDescent="0.25">
      <c r="A343" s="5" t="s">
        <v>790</v>
      </c>
      <c r="C343" s="2"/>
      <c r="F343" s="5" t="s">
        <v>775</v>
      </c>
    </row>
    <row r="344" spans="1:6" x14ac:dyDescent="0.25">
      <c r="A344" s="5" t="s">
        <v>791</v>
      </c>
      <c r="C344" s="2"/>
      <c r="F344" s="5" t="s">
        <v>776</v>
      </c>
    </row>
    <row r="345" spans="1:6" x14ac:dyDescent="0.25">
      <c r="A345" s="5" t="s">
        <v>638</v>
      </c>
      <c r="C345" s="2"/>
      <c r="F345" t="s">
        <v>639</v>
      </c>
    </row>
    <row r="346" spans="1:6" x14ac:dyDescent="0.25">
      <c r="A346" s="5" t="s">
        <v>636</v>
      </c>
      <c r="C346" s="2"/>
      <c r="F346" t="s">
        <v>637</v>
      </c>
    </row>
    <row r="347" spans="1:6" x14ac:dyDescent="0.25">
      <c r="A347" t="s">
        <v>745</v>
      </c>
      <c r="C347" s="2"/>
      <c r="F347" t="s">
        <v>746</v>
      </c>
    </row>
    <row r="348" spans="1:6" x14ac:dyDescent="0.25">
      <c r="A348" t="s">
        <v>747</v>
      </c>
      <c r="C348" s="2"/>
      <c r="F348" t="s">
        <v>748</v>
      </c>
    </row>
    <row r="349" spans="1:6" x14ac:dyDescent="0.25">
      <c r="A349" t="s">
        <v>325</v>
      </c>
      <c r="C349" s="2"/>
      <c r="F349" t="s">
        <v>666</v>
      </c>
    </row>
    <row r="350" spans="1:6" x14ac:dyDescent="0.25">
      <c r="A350" t="s">
        <v>324</v>
      </c>
      <c r="C350" s="2"/>
      <c r="F350" t="s">
        <v>734</v>
      </c>
    </row>
    <row r="351" spans="1:6" x14ac:dyDescent="0.25">
      <c r="A351" s="5" t="s">
        <v>792</v>
      </c>
      <c r="C351" s="2"/>
      <c r="F351" s="5" t="s">
        <v>771</v>
      </c>
    </row>
    <row r="352" spans="1:6" x14ac:dyDescent="0.25">
      <c r="A352" s="5" t="s">
        <v>793</v>
      </c>
      <c r="C352" s="2"/>
      <c r="F352" s="5" t="s">
        <v>772</v>
      </c>
    </row>
    <row r="353" spans="1:6" x14ac:dyDescent="0.25">
      <c r="A353" s="5" t="s">
        <v>794</v>
      </c>
      <c r="C353" s="2"/>
      <c r="F353" s="5" t="s">
        <v>773</v>
      </c>
    </row>
    <row r="354" spans="1:6" x14ac:dyDescent="0.25">
      <c r="A354" t="s">
        <v>390</v>
      </c>
      <c r="C354" s="2" t="s">
        <v>402</v>
      </c>
      <c r="F354" t="s">
        <v>748</v>
      </c>
    </row>
    <row r="355" spans="1:6" x14ac:dyDescent="0.25">
      <c r="A355" s="5" t="s">
        <v>519</v>
      </c>
      <c r="C355" s="7" t="s">
        <v>544</v>
      </c>
      <c r="D355" s="5"/>
      <c r="E355" s="5"/>
      <c r="F355" s="5" t="s">
        <v>652</v>
      </c>
    </row>
    <row r="356" spans="1:6" x14ac:dyDescent="0.25">
      <c r="A356" s="5" t="s">
        <v>537</v>
      </c>
      <c r="C356" s="7" t="s">
        <v>538</v>
      </c>
      <c r="D356" s="5"/>
      <c r="E356" s="5"/>
      <c r="F356" s="5" t="s">
        <v>694</v>
      </c>
    </row>
    <row r="357" spans="1:6" x14ac:dyDescent="0.25">
      <c r="A357" t="s">
        <v>490</v>
      </c>
      <c r="C357" s="2" t="s">
        <v>541</v>
      </c>
      <c r="F357" t="s">
        <v>652</v>
      </c>
    </row>
    <row r="358" spans="1:6" x14ac:dyDescent="0.25">
      <c r="A358" s="5" t="s">
        <v>513</v>
      </c>
      <c r="C358" s="7" t="s">
        <v>543</v>
      </c>
      <c r="D358" s="5"/>
      <c r="E358" s="5"/>
      <c r="F358" s="5" t="s">
        <v>692</v>
      </c>
    </row>
    <row r="359" spans="1:6" x14ac:dyDescent="0.25">
      <c r="A359" s="5" t="s">
        <v>514</v>
      </c>
      <c r="C359" s="7" t="s">
        <v>542</v>
      </c>
      <c r="D359" s="5"/>
      <c r="E359" s="5"/>
      <c r="F359" s="5" t="s">
        <v>690</v>
      </c>
    </row>
    <row r="360" spans="1:6" x14ac:dyDescent="0.25">
      <c r="A360" t="s">
        <v>190</v>
      </c>
      <c r="C360" s="2">
        <v>13809</v>
      </c>
      <c r="F360" t="s">
        <v>691</v>
      </c>
    </row>
    <row r="361" spans="1:6" x14ac:dyDescent="0.25">
      <c r="A361" t="s">
        <v>122</v>
      </c>
      <c r="C361" s="2">
        <v>13147</v>
      </c>
      <c r="F361" t="s">
        <v>691</v>
      </c>
    </row>
    <row r="362" spans="1:6" x14ac:dyDescent="0.25">
      <c r="A362" t="s">
        <v>379</v>
      </c>
      <c r="C362" s="2">
        <v>29030</v>
      </c>
      <c r="F362" t="s">
        <v>678</v>
      </c>
    </row>
    <row r="363" spans="1:6" x14ac:dyDescent="0.25">
      <c r="A363" t="s">
        <v>379</v>
      </c>
      <c r="C363" s="2">
        <v>22146</v>
      </c>
      <c r="F363" t="s">
        <v>652</v>
      </c>
    </row>
    <row r="364" spans="1:6" x14ac:dyDescent="0.25">
      <c r="A364" t="s">
        <v>379</v>
      </c>
      <c r="C364" s="2">
        <v>23146</v>
      </c>
      <c r="F364" t="s">
        <v>694</v>
      </c>
    </row>
    <row r="365" spans="1:6" x14ac:dyDescent="0.25">
      <c r="A365" t="s">
        <v>128</v>
      </c>
      <c r="C365" s="2">
        <v>27036</v>
      </c>
      <c r="F365" t="s">
        <v>691</v>
      </c>
    </row>
    <row r="366" spans="1:6" x14ac:dyDescent="0.25">
      <c r="A366" t="s">
        <v>401</v>
      </c>
      <c r="C366" s="2">
        <v>10754</v>
      </c>
      <c r="F366" t="s">
        <v>694</v>
      </c>
    </row>
    <row r="367" spans="1:6" x14ac:dyDescent="0.25">
      <c r="A367" t="s">
        <v>179</v>
      </c>
      <c r="C367" s="2">
        <v>23756</v>
      </c>
      <c r="F367" t="s">
        <v>692</v>
      </c>
    </row>
    <row r="368" spans="1:6" x14ac:dyDescent="0.25">
      <c r="A368" t="s">
        <v>179</v>
      </c>
      <c r="C368" s="2">
        <v>23732</v>
      </c>
      <c r="F368" t="s">
        <v>692</v>
      </c>
    </row>
    <row r="369" spans="1:6" x14ac:dyDescent="0.25">
      <c r="A369" t="s">
        <v>177</v>
      </c>
      <c r="C369" s="2">
        <v>41919</v>
      </c>
      <c r="F369" t="s">
        <v>692</v>
      </c>
    </row>
    <row r="370" spans="1:6" x14ac:dyDescent="0.25">
      <c r="A370" t="s">
        <v>177</v>
      </c>
      <c r="C370" s="2">
        <v>15363</v>
      </c>
      <c r="F370" t="s">
        <v>692</v>
      </c>
    </row>
    <row r="371" spans="1:6" x14ac:dyDescent="0.25">
      <c r="A371" t="s">
        <v>177</v>
      </c>
      <c r="C371" s="2">
        <v>23741</v>
      </c>
      <c r="F371" t="s">
        <v>692</v>
      </c>
    </row>
    <row r="372" spans="1:6" x14ac:dyDescent="0.25">
      <c r="A372" t="s">
        <v>178</v>
      </c>
      <c r="C372" s="2">
        <v>41920</v>
      </c>
      <c r="F372" t="s">
        <v>692</v>
      </c>
    </row>
    <row r="373" spans="1:6" x14ac:dyDescent="0.25">
      <c r="A373" t="s">
        <v>176</v>
      </c>
      <c r="C373" s="2">
        <v>23775</v>
      </c>
      <c r="F373" t="s">
        <v>692</v>
      </c>
    </row>
    <row r="374" spans="1:6" x14ac:dyDescent="0.25">
      <c r="A374" t="s">
        <v>121</v>
      </c>
      <c r="C374" s="2">
        <v>16750</v>
      </c>
      <c r="F374" t="s">
        <v>691</v>
      </c>
    </row>
    <row r="375" spans="1:6" x14ac:dyDescent="0.25">
      <c r="A375" t="s">
        <v>121</v>
      </c>
      <c r="C375" s="2">
        <v>22291</v>
      </c>
      <c r="F375" t="s">
        <v>690</v>
      </c>
    </row>
    <row r="376" spans="1:6" x14ac:dyDescent="0.25">
      <c r="A376" s="5" t="s">
        <v>524</v>
      </c>
      <c r="C376" s="7">
        <v>16860</v>
      </c>
      <c r="D376" s="5"/>
      <c r="E376" s="5"/>
      <c r="F376" s="5" t="s">
        <v>690</v>
      </c>
    </row>
    <row r="377" spans="1:6" x14ac:dyDescent="0.25">
      <c r="A377" t="s">
        <v>212</v>
      </c>
      <c r="C377" s="2" t="s">
        <v>211</v>
      </c>
      <c r="F377" t="s">
        <v>700</v>
      </c>
    </row>
    <row r="378" spans="1:6" x14ac:dyDescent="0.25">
      <c r="A378" t="s">
        <v>210</v>
      </c>
      <c r="C378" s="2" t="s">
        <v>209</v>
      </c>
      <c r="F378" t="s">
        <v>675</v>
      </c>
    </row>
    <row r="379" spans="1:6" x14ac:dyDescent="0.25">
      <c r="A379" s="5" t="s">
        <v>494</v>
      </c>
      <c r="C379" s="2">
        <v>360505</v>
      </c>
      <c r="F379" s="5" t="s">
        <v>690</v>
      </c>
    </row>
    <row r="380" spans="1:6" x14ac:dyDescent="0.25">
      <c r="A380" t="s">
        <v>165</v>
      </c>
      <c r="C380" s="2">
        <v>21607</v>
      </c>
      <c r="F380" t="s">
        <v>694</v>
      </c>
    </row>
    <row r="381" spans="1:6" x14ac:dyDescent="0.25">
      <c r="A381" t="s">
        <v>163</v>
      </c>
      <c r="C381" s="2">
        <v>21624</v>
      </c>
      <c r="F381" t="s">
        <v>694</v>
      </c>
    </row>
    <row r="382" spans="1:6" x14ac:dyDescent="0.25">
      <c r="A382" t="s">
        <v>164</v>
      </c>
      <c r="C382" s="2">
        <v>21608</v>
      </c>
      <c r="F382" t="s">
        <v>693</v>
      </c>
    </row>
    <row r="383" spans="1:6" x14ac:dyDescent="0.25">
      <c r="A383" t="s">
        <v>166</v>
      </c>
      <c r="C383" s="2">
        <v>21603</v>
      </c>
      <c r="F383" t="s">
        <v>692</v>
      </c>
    </row>
    <row r="384" spans="1:6" x14ac:dyDescent="0.25">
      <c r="A384" t="s">
        <v>167</v>
      </c>
      <c r="C384" s="2">
        <v>15385</v>
      </c>
      <c r="F384" t="s">
        <v>690</v>
      </c>
    </row>
    <row r="385" spans="1:6" x14ac:dyDescent="0.25">
      <c r="A385" s="5" t="s">
        <v>501</v>
      </c>
      <c r="C385" s="2"/>
      <c r="F385" s="5" t="s">
        <v>755</v>
      </c>
    </row>
    <row r="386" spans="1:6" x14ac:dyDescent="0.25">
      <c r="A386" s="5" t="s">
        <v>499</v>
      </c>
      <c r="C386" s="2"/>
      <c r="F386" s="5" t="s">
        <v>703</v>
      </c>
    </row>
    <row r="387" spans="1:6" x14ac:dyDescent="0.25">
      <c r="A387" s="5" t="s">
        <v>498</v>
      </c>
      <c r="C387" s="2"/>
      <c r="F387" s="5" t="s">
        <v>713</v>
      </c>
    </row>
    <row r="388" spans="1:6" x14ac:dyDescent="0.25">
      <c r="A388" s="5" t="s">
        <v>500</v>
      </c>
      <c r="C388" s="2"/>
      <c r="F388" s="5" t="s">
        <v>754</v>
      </c>
    </row>
    <row r="389" spans="1:6" x14ac:dyDescent="0.25">
      <c r="A389" s="5" t="s">
        <v>503</v>
      </c>
      <c r="C389" s="2"/>
      <c r="F389" s="5" t="s">
        <v>757</v>
      </c>
    </row>
    <row r="390" spans="1:6" x14ac:dyDescent="0.25">
      <c r="A390" s="5" t="s">
        <v>502</v>
      </c>
      <c r="C390" s="2"/>
      <c r="F390" s="5" t="s">
        <v>756</v>
      </c>
    </row>
    <row r="391" spans="1:6" x14ac:dyDescent="0.25">
      <c r="A391" s="5" t="s">
        <v>504</v>
      </c>
      <c r="C391" s="2"/>
      <c r="F391" s="5" t="s">
        <v>758</v>
      </c>
    </row>
    <row r="392" spans="1:6" x14ac:dyDescent="0.25">
      <c r="A392" t="s">
        <v>270</v>
      </c>
      <c r="C392" s="2"/>
      <c r="F392" t="s">
        <v>721</v>
      </c>
    </row>
    <row r="393" spans="1:6" x14ac:dyDescent="0.25">
      <c r="A393" t="s">
        <v>271</v>
      </c>
      <c r="C393" s="2"/>
      <c r="F393" t="s">
        <v>656</v>
      </c>
    </row>
    <row r="394" spans="1:6" x14ac:dyDescent="0.25">
      <c r="A394" t="s">
        <v>273</v>
      </c>
      <c r="C394" s="2"/>
      <c r="F394" t="s">
        <v>723</v>
      </c>
    </row>
    <row r="395" spans="1:6" x14ac:dyDescent="0.25">
      <c r="A395" t="s">
        <v>274</v>
      </c>
      <c r="C395" s="2"/>
      <c r="F395" t="s">
        <v>724</v>
      </c>
    </row>
    <row r="396" spans="1:6" x14ac:dyDescent="0.25">
      <c r="A396" t="s">
        <v>376</v>
      </c>
      <c r="C396" s="2">
        <v>47041</v>
      </c>
      <c r="F396" t="s">
        <v>694</v>
      </c>
    </row>
    <row r="397" spans="1:6" x14ac:dyDescent="0.25">
      <c r="A397" t="s">
        <v>378</v>
      </c>
      <c r="C397" s="2">
        <v>46814</v>
      </c>
      <c r="F397" t="s">
        <v>671</v>
      </c>
    </row>
    <row r="398" spans="1:6" x14ac:dyDescent="0.25">
      <c r="A398" t="s">
        <v>377</v>
      </c>
      <c r="C398" s="2">
        <v>46808</v>
      </c>
      <c r="F398" t="s">
        <v>678</v>
      </c>
    </row>
    <row r="399" spans="1:6" x14ac:dyDescent="0.25">
      <c r="A399" t="s">
        <v>153</v>
      </c>
      <c r="C399" s="2">
        <v>16974</v>
      </c>
      <c r="F399" t="s">
        <v>692</v>
      </c>
    </row>
    <row r="400" spans="1:6" x14ac:dyDescent="0.25">
      <c r="A400" t="s">
        <v>154</v>
      </c>
      <c r="C400" s="2">
        <v>22403</v>
      </c>
      <c r="F400" t="s">
        <v>678</v>
      </c>
    </row>
    <row r="401" spans="1:6" x14ac:dyDescent="0.25">
      <c r="A401" t="s">
        <v>155</v>
      </c>
      <c r="C401" s="2">
        <v>16968</v>
      </c>
      <c r="F401" t="s">
        <v>653</v>
      </c>
    </row>
    <row r="402" spans="1:6" x14ac:dyDescent="0.25">
      <c r="A402" t="s">
        <v>185</v>
      </c>
      <c r="C402" s="2">
        <v>16971</v>
      </c>
      <c r="F402" t="s">
        <v>694</v>
      </c>
    </row>
    <row r="403" spans="1:6" x14ac:dyDescent="0.25">
      <c r="A403" t="s">
        <v>186</v>
      </c>
      <c r="C403" s="2">
        <v>16977</v>
      </c>
      <c r="F403" t="s">
        <v>691</v>
      </c>
    </row>
    <row r="404" spans="1:6" x14ac:dyDescent="0.25">
      <c r="A404" t="s">
        <v>28</v>
      </c>
      <c r="C404" s="2" t="s">
        <v>27</v>
      </c>
      <c r="F404" t="s">
        <v>652</v>
      </c>
    </row>
    <row r="405" spans="1:6" x14ac:dyDescent="0.25">
      <c r="A405" t="s">
        <v>32</v>
      </c>
      <c r="C405" s="2" t="s">
        <v>31</v>
      </c>
      <c r="F405" t="s">
        <v>653</v>
      </c>
    </row>
    <row r="406" spans="1:6" x14ac:dyDescent="0.25">
      <c r="A406" t="s">
        <v>30</v>
      </c>
      <c r="C406" s="2" t="s">
        <v>29</v>
      </c>
      <c r="F406" t="s">
        <v>652</v>
      </c>
    </row>
    <row r="407" spans="1:6" x14ac:dyDescent="0.25">
      <c r="A407" s="9" t="s">
        <v>161</v>
      </c>
      <c r="C407" s="8">
        <v>17177</v>
      </c>
      <c r="D407" s="9"/>
      <c r="E407" s="9"/>
      <c r="F407" s="9" t="s">
        <v>692</v>
      </c>
    </row>
    <row r="408" spans="1:6" x14ac:dyDescent="0.25">
      <c r="A408" s="11" t="s">
        <v>161</v>
      </c>
      <c r="C408" s="10">
        <v>17161</v>
      </c>
      <c r="D408" s="11"/>
      <c r="E408" s="11"/>
      <c r="F408" s="11" t="s">
        <v>692</v>
      </c>
    </row>
    <row r="409" spans="1:6" x14ac:dyDescent="0.25">
      <c r="A409" s="6" t="s">
        <v>161</v>
      </c>
      <c r="C409" s="12">
        <v>17205</v>
      </c>
      <c r="D409" s="6"/>
      <c r="E409" s="6"/>
      <c r="F409" s="6" t="s">
        <v>692</v>
      </c>
    </row>
    <row r="410" spans="1:6" x14ac:dyDescent="0.25">
      <c r="A410" t="s">
        <v>161</v>
      </c>
      <c r="C410" s="2">
        <v>17204</v>
      </c>
      <c r="F410" t="s">
        <v>692</v>
      </c>
    </row>
    <row r="411" spans="1:6" x14ac:dyDescent="0.25">
      <c r="A411" t="s">
        <v>384</v>
      </c>
      <c r="C411" s="2"/>
      <c r="F411" t="s">
        <v>678</v>
      </c>
    </row>
    <row r="412" spans="1:6" x14ac:dyDescent="0.25">
      <c r="A412" t="s">
        <v>311</v>
      </c>
      <c r="C412" s="2"/>
      <c r="F412" t="s">
        <v>739</v>
      </c>
    </row>
    <row r="413" spans="1:6" x14ac:dyDescent="0.25">
      <c r="A413" t="s">
        <v>312</v>
      </c>
      <c r="C413" s="2"/>
      <c r="F413" t="s">
        <v>740</v>
      </c>
    </row>
    <row r="414" spans="1:6" x14ac:dyDescent="0.25">
      <c r="A414" t="s">
        <v>298</v>
      </c>
      <c r="C414" s="2"/>
      <c r="F414" t="s">
        <v>734</v>
      </c>
    </row>
    <row r="415" spans="1:6" x14ac:dyDescent="0.25">
      <c r="A415" t="s">
        <v>300</v>
      </c>
      <c r="C415" s="2"/>
      <c r="F415" t="s">
        <v>693</v>
      </c>
    </row>
    <row r="416" spans="1:6" x14ac:dyDescent="0.25">
      <c r="A416" t="s">
        <v>299</v>
      </c>
      <c r="C416" s="2"/>
      <c r="F416" t="s">
        <v>704</v>
      </c>
    </row>
    <row r="417" spans="1:6" x14ac:dyDescent="0.25">
      <c r="A417" t="s">
        <v>302</v>
      </c>
      <c r="C417" s="2"/>
      <c r="F417" t="s">
        <v>698</v>
      </c>
    </row>
    <row r="418" spans="1:6" x14ac:dyDescent="0.25">
      <c r="A418" t="s">
        <v>301</v>
      </c>
      <c r="C418" s="2"/>
      <c r="F418" t="s">
        <v>735</v>
      </c>
    </row>
    <row r="419" spans="1:6" x14ac:dyDescent="0.25">
      <c r="A419" s="5" t="s">
        <v>559</v>
      </c>
      <c r="C419" s="2"/>
      <c r="F419" s="5" t="s">
        <v>652</v>
      </c>
    </row>
    <row r="420" spans="1:6" x14ac:dyDescent="0.25">
      <c r="A420" s="5" t="s">
        <v>560</v>
      </c>
      <c r="C420" s="2"/>
      <c r="F420" s="5" t="s">
        <v>691</v>
      </c>
    </row>
    <row r="421" spans="1:6" x14ac:dyDescent="0.25">
      <c r="A421" t="s">
        <v>310</v>
      </c>
      <c r="C421" s="2" t="s">
        <v>95</v>
      </c>
      <c r="F421" t="s">
        <v>671</v>
      </c>
    </row>
    <row r="422" spans="1:6" x14ac:dyDescent="0.25">
      <c r="A422" t="s">
        <v>156</v>
      </c>
      <c r="C422" s="2">
        <v>43809</v>
      </c>
      <c r="F422" t="s">
        <v>695</v>
      </c>
    </row>
    <row r="423" spans="1:6" x14ac:dyDescent="0.25">
      <c r="A423" t="s">
        <v>156</v>
      </c>
      <c r="C423" s="2">
        <v>43820</v>
      </c>
      <c r="F423" t="s">
        <v>671</v>
      </c>
    </row>
    <row r="424" spans="1:6" x14ac:dyDescent="0.25">
      <c r="A424" t="s">
        <v>156</v>
      </c>
      <c r="C424" s="2">
        <v>43819</v>
      </c>
      <c r="F424" t="s">
        <v>692</v>
      </c>
    </row>
    <row r="425" spans="1:6" x14ac:dyDescent="0.25">
      <c r="A425" s="5" t="s">
        <v>86</v>
      </c>
      <c r="C425" s="7" t="s">
        <v>84</v>
      </c>
      <c r="D425" s="5"/>
      <c r="E425" s="5"/>
      <c r="F425" s="5" t="s">
        <v>681</v>
      </c>
    </row>
    <row r="426" spans="1:6" x14ac:dyDescent="0.25">
      <c r="A426" t="s">
        <v>90</v>
      </c>
      <c r="C426" s="2" t="s">
        <v>89</v>
      </c>
      <c r="F426" t="s">
        <v>685</v>
      </c>
    </row>
    <row r="427" spans="1:6" x14ac:dyDescent="0.25">
      <c r="A427" t="s">
        <v>717</v>
      </c>
      <c r="C427" s="2" t="s">
        <v>250</v>
      </c>
      <c r="F427" t="s">
        <v>249</v>
      </c>
    </row>
    <row r="428" spans="1:6" x14ac:dyDescent="0.25">
      <c r="A428" t="s">
        <v>88</v>
      </c>
      <c r="C428" s="2" t="s">
        <v>250</v>
      </c>
      <c r="F428" t="s">
        <v>684</v>
      </c>
    </row>
    <row r="429" spans="1:6" x14ac:dyDescent="0.25">
      <c r="A429" t="s">
        <v>87</v>
      </c>
      <c r="C429" s="2" t="s">
        <v>781</v>
      </c>
      <c r="F429" t="s">
        <v>683</v>
      </c>
    </row>
    <row r="430" spans="1:6" x14ac:dyDescent="0.25">
      <c r="A430" t="s">
        <v>85</v>
      </c>
      <c r="C430" s="2" t="s">
        <v>782</v>
      </c>
      <c r="F430" t="s">
        <v>682</v>
      </c>
    </row>
    <row r="431" spans="1:6" x14ac:dyDescent="0.25">
      <c r="A431" t="s">
        <v>268</v>
      </c>
      <c r="C431" s="2"/>
      <c r="F431" t="s">
        <v>269</v>
      </c>
    </row>
    <row r="432" spans="1:6" x14ac:dyDescent="0.25">
      <c r="A432" t="s">
        <v>248</v>
      </c>
      <c r="C432" s="2" t="s">
        <v>247</v>
      </c>
      <c r="F432" t="s">
        <v>249</v>
      </c>
    </row>
    <row r="433" spans="1:6" x14ac:dyDescent="0.25">
      <c r="A433" t="s">
        <v>245</v>
      </c>
      <c r="C433" s="2" t="s">
        <v>244</v>
      </c>
      <c r="F433" t="s">
        <v>246</v>
      </c>
    </row>
    <row r="434" spans="1:6" x14ac:dyDescent="0.25">
      <c r="A434" t="s">
        <v>287</v>
      </c>
      <c r="C434" s="2"/>
      <c r="F434" t="s">
        <v>675</v>
      </c>
    </row>
    <row r="435" spans="1:6" x14ac:dyDescent="0.25">
      <c r="A435" s="5" t="s">
        <v>617</v>
      </c>
      <c r="C435" s="2"/>
      <c r="F435" s="14" t="s">
        <v>618</v>
      </c>
    </row>
    <row r="436" spans="1:6" x14ac:dyDescent="0.25">
      <c r="A436" s="5" t="s">
        <v>615</v>
      </c>
      <c r="C436" s="2"/>
      <c r="F436" t="s">
        <v>616</v>
      </c>
    </row>
    <row r="437" spans="1:6" x14ac:dyDescent="0.25">
      <c r="A437" s="5" t="s">
        <v>619</v>
      </c>
      <c r="C437" s="2"/>
      <c r="F437" t="s">
        <v>620</v>
      </c>
    </row>
    <row r="438" spans="1:6" x14ac:dyDescent="0.25">
      <c r="A438" t="s">
        <v>484</v>
      </c>
      <c r="C438" s="2">
        <v>13935</v>
      </c>
      <c r="F438" t="s">
        <v>690</v>
      </c>
    </row>
    <row r="439" spans="1:6" x14ac:dyDescent="0.25">
      <c r="A439" t="s">
        <v>487</v>
      </c>
      <c r="C439" s="2" t="s">
        <v>536</v>
      </c>
      <c r="F439" t="s">
        <v>690</v>
      </c>
    </row>
    <row r="440" spans="1:6" x14ac:dyDescent="0.25">
      <c r="A440" t="s">
        <v>486</v>
      </c>
      <c r="C440" s="2">
        <v>1774901</v>
      </c>
      <c r="F440" t="s">
        <v>690</v>
      </c>
    </row>
    <row r="441" spans="1:6" x14ac:dyDescent="0.25">
      <c r="A441" t="s">
        <v>180</v>
      </c>
      <c r="C441" s="2">
        <v>17536</v>
      </c>
      <c r="F441" t="s">
        <v>692</v>
      </c>
    </row>
    <row r="442" spans="1:6" x14ac:dyDescent="0.25">
      <c r="A442" t="s">
        <v>456</v>
      </c>
      <c r="C442" s="2"/>
      <c r="F442" t="s">
        <v>694</v>
      </c>
    </row>
    <row r="443" spans="1:6" x14ac:dyDescent="0.25">
      <c r="A443" t="s">
        <v>74</v>
      </c>
      <c r="C443" s="2" t="s">
        <v>73</v>
      </c>
      <c r="F443" t="s">
        <v>677</v>
      </c>
    </row>
    <row r="444" spans="1:6" x14ac:dyDescent="0.25">
      <c r="A444" t="s">
        <v>76</v>
      </c>
      <c r="C444" s="2" t="s">
        <v>75</v>
      </c>
      <c r="F444" t="s">
        <v>678</v>
      </c>
    </row>
    <row r="445" spans="1:6" x14ac:dyDescent="0.25">
      <c r="A445" t="s">
        <v>320</v>
      </c>
      <c r="C445" s="2" t="s">
        <v>400</v>
      </c>
      <c r="F445" t="s">
        <v>691</v>
      </c>
    </row>
    <row r="446" spans="1:6" x14ac:dyDescent="0.25">
      <c r="A446" t="s">
        <v>192</v>
      </c>
      <c r="C446" s="2">
        <v>17667</v>
      </c>
      <c r="F446" t="s">
        <v>692</v>
      </c>
    </row>
    <row r="447" spans="1:6" x14ac:dyDescent="0.25">
      <c r="A447" t="s">
        <v>191</v>
      </c>
      <c r="C447" s="2">
        <v>17668</v>
      </c>
      <c r="F447" t="s">
        <v>691</v>
      </c>
    </row>
    <row r="448" spans="1:6" x14ac:dyDescent="0.25">
      <c r="A448" s="5" t="s">
        <v>497</v>
      </c>
      <c r="C448" s="2"/>
      <c r="F448" s="5" t="s">
        <v>675</v>
      </c>
    </row>
    <row r="449" spans="1:6" x14ac:dyDescent="0.25">
      <c r="A449" t="s">
        <v>455</v>
      </c>
      <c r="C449" s="2"/>
      <c r="F449" t="s">
        <v>671</v>
      </c>
    </row>
    <row r="450" spans="1:6" x14ac:dyDescent="0.25">
      <c r="A450" t="s">
        <v>188</v>
      </c>
      <c r="C450" s="2">
        <v>16965</v>
      </c>
      <c r="F450" t="s">
        <v>692</v>
      </c>
    </row>
    <row r="451" spans="1:6" x14ac:dyDescent="0.25">
      <c r="A451" t="s">
        <v>188</v>
      </c>
      <c r="C451" s="2">
        <v>100130</v>
      </c>
      <c r="F451" t="s">
        <v>690</v>
      </c>
    </row>
    <row r="452" spans="1:6" x14ac:dyDescent="0.25">
      <c r="A452" t="s">
        <v>23</v>
      </c>
      <c r="C452" s="2" t="s">
        <v>22</v>
      </c>
      <c r="F452" t="s">
        <v>649</v>
      </c>
    </row>
    <row r="453" spans="1:6" x14ac:dyDescent="0.25">
      <c r="A453" t="s">
        <v>206</v>
      </c>
      <c r="C453" s="2" t="s">
        <v>205</v>
      </c>
      <c r="F453" t="s">
        <v>715</v>
      </c>
    </row>
    <row r="454" spans="1:6" x14ac:dyDescent="0.25">
      <c r="A454" t="s">
        <v>21</v>
      </c>
      <c r="C454" s="2" t="s">
        <v>20</v>
      </c>
      <c r="F454" t="s">
        <v>648</v>
      </c>
    </row>
    <row r="455" spans="1:6" x14ac:dyDescent="0.25">
      <c r="A455" t="s">
        <v>15</v>
      </c>
      <c r="C455" s="2" t="s">
        <v>14</v>
      </c>
      <c r="F455" t="s">
        <v>646</v>
      </c>
    </row>
    <row r="456" spans="1:6" x14ac:dyDescent="0.25">
      <c r="A456" t="s">
        <v>17</v>
      </c>
      <c r="C456" s="2" t="s">
        <v>16</v>
      </c>
      <c r="F456" t="s">
        <v>645</v>
      </c>
    </row>
    <row r="457" spans="1:6" x14ac:dyDescent="0.25">
      <c r="A457" t="s">
        <v>208</v>
      </c>
      <c r="C457" s="2" t="s">
        <v>207</v>
      </c>
      <c r="F457" t="s">
        <v>675</v>
      </c>
    </row>
    <row r="458" spans="1:6" x14ac:dyDescent="0.25">
      <c r="A458" t="s">
        <v>465</v>
      </c>
      <c r="C458" s="2"/>
      <c r="F458" t="s">
        <v>692</v>
      </c>
    </row>
    <row r="459" spans="1:6" x14ac:dyDescent="0.25">
      <c r="A459" t="s">
        <v>463</v>
      </c>
      <c r="C459" s="2"/>
      <c r="F459" t="s">
        <v>692</v>
      </c>
    </row>
    <row r="460" spans="1:6" x14ac:dyDescent="0.25">
      <c r="A460" t="s">
        <v>471</v>
      </c>
      <c r="C460" s="2"/>
      <c r="F460" t="s">
        <v>692</v>
      </c>
    </row>
    <row r="461" spans="1:6" x14ac:dyDescent="0.25">
      <c r="A461" t="s">
        <v>468</v>
      </c>
      <c r="C461" s="2"/>
      <c r="F461" t="s">
        <v>690</v>
      </c>
    </row>
    <row r="462" spans="1:6" x14ac:dyDescent="0.25">
      <c r="A462" t="s">
        <v>470</v>
      </c>
      <c r="C462" s="2"/>
      <c r="F462" t="s">
        <v>690</v>
      </c>
    </row>
    <row r="463" spans="1:6" x14ac:dyDescent="0.25">
      <c r="A463" t="s">
        <v>461</v>
      </c>
      <c r="C463" s="2"/>
      <c r="F463" t="s">
        <v>691</v>
      </c>
    </row>
    <row r="464" spans="1:6" x14ac:dyDescent="0.25">
      <c r="A464" t="s">
        <v>462</v>
      </c>
      <c r="C464" s="2"/>
      <c r="F464" t="s">
        <v>694</v>
      </c>
    </row>
    <row r="465" spans="1:6" x14ac:dyDescent="0.25">
      <c r="A465" t="s">
        <v>467</v>
      </c>
      <c r="C465" s="2"/>
      <c r="F465" t="s">
        <v>692</v>
      </c>
    </row>
    <row r="466" spans="1:6" x14ac:dyDescent="0.25">
      <c r="A466" t="s">
        <v>466</v>
      </c>
      <c r="C466" s="2"/>
      <c r="F466" t="s">
        <v>692</v>
      </c>
    </row>
    <row r="467" spans="1:6" x14ac:dyDescent="0.25">
      <c r="A467" t="s">
        <v>472</v>
      </c>
      <c r="C467" s="2"/>
      <c r="F467" t="s">
        <v>690</v>
      </c>
    </row>
    <row r="468" spans="1:6" x14ac:dyDescent="0.25">
      <c r="A468" t="s">
        <v>474</v>
      </c>
      <c r="C468" s="2"/>
      <c r="F468" t="s">
        <v>690</v>
      </c>
    </row>
    <row r="469" spans="1:6" x14ac:dyDescent="0.25">
      <c r="A469" t="s">
        <v>473</v>
      </c>
      <c r="C469" s="2"/>
      <c r="F469" t="s">
        <v>694</v>
      </c>
    </row>
    <row r="470" spans="1:6" x14ac:dyDescent="0.25">
      <c r="A470" t="s">
        <v>469</v>
      </c>
      <c r="C470" s="2"/>
      <c r="F470" t="s">
        <v>692</v>
      </c>
    </row>
    <row r="471" spans="1:6" x14ac:dyDescent="0.25">
      <c r="A471" s="5" t="s">
        <v>561</v>
      </c>
      <c r="C471" s="2"/>
      <c r="F471" s="5" t="s">
        <v>689</v>
      </c>
    </row>
    <row r="472" spans="1:6" x14ac:dyDescent="0.25">
      <c r="A472" s="5" t="s">
        <v>562</v>
      </c>
      <c r="C472" s="2"/>
      <c r="F472" s="5" t="s">
        <v>643</v>
      </c>
    </row>
    <row r="473" spans="1:6" x14ac:dyDescent="0.25">
      <c r="A473" t="s">
        <v>235</v>
      </c>
      <c r="C473" s="2" t="s">
        <v>234</v>
      </c>
      <c r="F473" t="s">
        <v>714</v>
      </c>
    </row>
    <row r="474" spans="1:6" x14ac:dyDescent="0.25">
      <c r="A474" t="s">
        <v>237</v>
      </c>
      <c r="C474" s="2" t="s">
        <v>236</v>
      </c>
      <c r="F474" t="s">
        <v>646</v>
      </c>
    </row>
    <row r="475" spans="1:6" x14ac:dyDescent="0.25">
      <c r="A475" t="s">
        <v>239</v>
      </c>
      <c r="C475" s="2" t="s">
        <v>238</v>
      </c>
      <c r="F475" t="s">
        <v>714</v>
      </c>
    </row>
    <row r="476" spans="1:6" x14ac:dyDescent="0.25">
      <c r="A476" t="s">
        <v>240</v>
      </c>
      <c r="C476" s="2" t="s">
        <v>242</v>
      </c>
      <c r="F476" t="s">
        <v>643</v>
      </c>
    </row>
    <row r="477" spans="1:6" x14ac:dyDescent="0.25">
      <c r="A477" t="s">
        <v>241</v>
      </c>
      <c r="C477" s="2" t="s">
        <v>243</v>
      </c>
      <c r="F477" t="s">
        <v>716</v>
      </c>
    </row>
    <row r="478" spans="1:6" x14ac:dyDescent="0.25">
      <c r="A478" s="5" t="s">
        <v>621</v>
      </c>
      <c r="C478" s="2"/>
      <c r="F478" t="s">
        <v>622</v>
      </c>
    </row>
    <row r="479" spans="1:6" x14ac:dyDescent="0.25">
      <c r="A479" s="5" t="s">
        <v>563</v>
      </c>
      <c r="C479" s="2"/>
      <c r="F479" s="5" t="s">
        <v>724</v>
      </c>
    </row>
    <row r="480" spans="1:6" x14ac:dyDescent="0.25">
      <c r="A480" t="s">
        <v>222</v>
      </c>
      <c r="C480" s="2" t="s">
        <v>405</v>
      </c>
      <c r="F480" t="s">
        <v>704</v>
      </c>
    </row>
    <row r="481" spans="1:6" x14ac:dyDescent="0.25">
      <c r="A481" t="s">
        <v>223</v>
      </c>
      <c r="C481" s="2" t="s">
        <v>403</v>
      </c>
      <c r="F481" t="s">
        <v>705</v>
      </c>
    </row>
    <row r="482" spans="1:6" x14ac:dyDescent="0.25">
      <c r="A482" t="s">
        <v>223</v>
      </c>
      <c r="C482" s="2" t="s">
        <v>403</v>
      </c>
      <c r="F482" t="s">
        <v>705</v>
      </c>
    </row>
    <row r="483" spans="1:6" x14ac:dyDescent="0.25">
      <c r="A483" t="s">
        <v>224</v>
      </c>
      <c r="C483" s="2" t="s">
        <v>404</v>
      </c>
      <c r="F483" t="s">
        <v>706</v>
      </c>
    </row>
    <row r="484" spans="1:6" x14ac:dyDescent="0.25">
      <c r="A484" t="s">
        <v>225</v>
      </c>
      <c r="C484" s="2" t="s">
        <v>406</v>
      </c>
      <c r="F484" t="s">
        <v>707</v>
      </c>
    </row>
    <row r="485" spans="1:6" x14ac:dyDescent="0.25">
      <c r="A485" t="s">
        <v>226</v>
      </c>
      <c r="C485" s="2" t="s">
        <v>407</v>
      </c>
      <c r="F485" t="s">
        <v>708</v>
      </c>
    </row>
    <row r="486" spans="1:6" x14ac:dyDescent="0.25">
      <c r="A486" t="s">
        <v>227</v>
      </c>
      <c r="C486" s="2" t="s">
        <v>408</v>
      </c>
      <c r="F486" t="s">
        <v>709</v>
      </c>
    </row>
    <row r="487" spans="1:6" x14ac:dyDescent="0.25">
      <c r="A487" t="s">
        <v>228</v>
      </c>
      <c r="C487" s="2" t="s">
        <v>409</v>
      </c>
      <c r="F487" t="s">
        <v>644</v>
      </c>
    </row>
    <row r="488" spans="1:6" x14ac:dyDescent="0.25">
      <c r="A488" t="s">
        <v>229</v>
      </c>
      <c r="C488" s="2" t="s">
        <v>410</v>
      </c>
      <c r="F488" t="s">
        <v>710</v>
      </c>
    </row>
    <row r="489" spans="1:6" x14ac:dyDescent="0.25">
      <c r="A489" t="s">
        <v>230</v>
      </c>
      <c r="C489" s="2" t="s">
        <v>411</v>
      </c>
      <c r="F489" t="s">
        <v>711</v>
      </c>
    </row>
    <row r="490" spans="1:6" x14ac:dyDescent="0.25">
      <c r="A490" t="s">
        <v>231</v>
      </c>
      <c r="C490" s="2" t="s">
        <v>412</v>
      </c>
      <c r="F490" t="s">
        <v>712</v>
      </c>
    </row>
    <row r="491" spans="1:6" x14ac:dyDescent="0.25">
      <c r="A491" t="s">
        <v>232</v>
      </c>
      <c r="C491" s="2" t="s">
        <v>413</v>
      </c>
      <c r="F491" t="s">
        <v>678</v>
      </c>
    </row>
    <row r="492" spans="1:6" x14ac:dyDescent="0.25">
      <c r="A492" t="s">
        <v>233</v>
      </c>
      <c r="C492" s="2" t="s">
        <v>414</v>
      </c>
      <c r="F492" t="s">
        <v>713</v>
      </c>
    </row>
    <row r="493" spans="1:6" x14ac:dyDescent="0.25">
      <c r="A493" t="s">
        <v>262</v>
      </c>
      <c r="C493" s="2"/>
      <c r="F493" t="s">
        <v>702</v>
      </c>
    </row>
    <row r="494" spans="1:6" x14ac:dyDescent="0.25">
      <c r="A494" t="s">
        <v>261</v>
      </c>
      <c r="C494" s="2"/>
      <c r="F494" t="s">
        <v>720</v>
      </c>
    </row>
    <row r="495" spans="1:6" x14ac:dyDescent="0.25">
      <c r="A495" t="s">
        <v>454</v>
      </c>
      <c r="C495" s="2"/>
      <c r="F495" t="s">
        <v>691</v>
      </c>
    </row>
    <row r="496" spans="1:6" x14ac:dyDescent="0.25">
      <c r="A496" t="s">
        <v>453</v>
      </c>
      <c r="C496" s="2"/>
      <c r="F496" t="s">
        <v>693</v>
      </c>
    </row>
    <row r="497" spans="1:6" x14ac:dyDescent="0.25">
      <c r="A497" t="s">
        <v>173</v>
      </c>
      <c r="C497" s="2">
        <v>23072</v>
      </c>
      <c r="F497" t="s">
        <v>691</v>
      </c>
    </row>
    <row r="498" spans="1:6" x14ac:dyDescent="0.25">
      <c r="A498" s="5" t="s">
        <v>564</v>
      </c>
      <c r="C498" s="2"/>
      <c r="F498" s="5" t="s">
        <v>692</v>
      </c>
    </row>
    <row r="499" spans="1:6" x14ac:dyDescent="0.25">
      <c r="A499" t="s">
        <v>381</v>
      </c>
      <c r="C499" s="2"/>
      <c r="F499" t="s">
        <v>671</v>
      </c>
    </row>
    <row r="500" spans="1:6" x14ac:dyDescent="0.25">
      <c r="A500" t="s">
        <v>82</v>
      </c>
      <c r="C500" s="2" t="s">
        <v>81</v>
      </c>
      <c r="F500" t="s">
        <v>680</v>
      </c>
    </row>
    <row r="501" spans="1:6" x14ac:dyDescent="0.25">
      <c r="A501" t="s">
        <v>93</v>
      </c>
      <c r="C501" s="2"/>
      <c r="F501" t="s">
        <v>688</v>
      </c>
    </row>
    <row r="502" spans="1:6" x14ac:dyDescent="0.25">
      <c r="A502" t="s">
        <v>91</v>
      </c>
      <c r="C502" s="2"/>
      <c r="F502" t="s">
        <v>686</v>
      </c>
    </row>
    <row r="503" spans="1:6" x14ac:dyDescent="0.25">
      <c r="A503" t="s">
        <v>94</v>
      </c>
      <c r="C503" s="2"/>
      <c r="F503" t="s">
        <v>682</v>
      </c>
    </row>
    <row r="504" spans="1:6" x14ac:dyDescent="0.25">
      <c r="A504" s="5" t="s">
        <v>575</v>
      </c>
      <c r="C504" s="2"/>
      <c r="F504" t="s">
        <v>778</v>
      </c>
    </row>
    <row r="505" spans="1:6" x14ac:dyDescent="0.25">
      <c r="A505" t="s">
        <v>92</v>
      </c>
      <c r="C505" s="2"/>
      <c r="F505" s="1" t="s">
        <v>687</v>
      </c>
    </row>
    <row r="506" spans="1:6" x14ac:dyDescent="0.25">
      <c r="A506" t="s">
        <v>316</v>
      </c>
      <c r="C506" s="2"/>
      <c r="F506" t="s">
        <v>743</v>
      </c>
    </row>
    <row r="507" spans="1:6" x14ac:dyDescent="0.25">
      <c r="A507" t="s">
        <v>317</v>
      </c>
      <c r="C507" s="2"/>
      <c r="F507" t="s">
        <v>744</v>
      </c>
    </row>
    <row r="508" spans="1:6" x14ac:dyDescent="0.25">
      <c r="A508" t="s">
        <v>315</v>
      </c>
      <c r="C508" s="2"/>
      <c r="F508" t="s">
        <v>742</v>
      </c>
    </row>
    <row r="509" spans="1:6" x14ac:dyDescent="0.25">
      <c r="A509" t="s">
        <v>151</v>
      </c>
      <c r="C509" s="2">
        <v>44201</v>
      </c>
      <c r="F509" s="3" t="s">
        <v>694</v>
      </c>
    </row>
    <row r="510" spans="1:6" x14ac:dyDescent="0.25">
      <c r="A510" t="s">
        <v>152</v>
      </c>
      <c r="C510" s="2">
        <v>44200</v>
      </c>
      <c r="F510" s="3" t="s">
        <v>692</v>
      </c>
    </row>
    <row r="511" spans="1:6" x14ac:dyDescent="0.25">
      <c r="A511" t="s">
        <v>266</v>
      </c>
      <c r="C511" s="2"/>
      <c r="F511" t="s">
        <v>690</v>
      </c>
    </row>
    <row r="512" spans="1:6" x14ac:dyDescent="0.25">
      <c r="A512" t="s">
        <v>265</v>
      </c>
      <c r="C512" s="2"/>
      <c r="F512" t="s">
        <v>671</v>
      </c>
    </row>
    <row r="513" spans="1:6" x14ac:dyDescent="0.25">
      <c r="A513" t="s">
        <v>267</v>
      </c>
      <c r="C513" s="2"/>
      <c r="F513" t="s">
        <v>698</v>
      </c>
    </row>
    <row r="514" spans="1:6" x14ac:dyDescent="0.25">
      <c r="A514" t="s">
        <v>120</v>
      </c>
      <c r="C514" s="2">
        <v>18550</v>
      </c>
      <c r="F514" t="s">
        <v>691</v>
      </c>
    </row>
    <row r="515" spans="1:6" x14ac:dyDescent="0.25">
      <c r="A515" t="s">
        <v>370</v>
      </c>
      <c r="C515" s="2" t="s">
        <v>530</v>
      </c>
      <c r="F515" t="s">
        <v>652</v>
      </c>
    </row>
    <row r="516" spans="1:6" x14ac:dyDescent="0.25">
      <c r="A516" t="s">
        <v>119</v>
      </c>
      <c r="C516" s="2">
        <v>23187</v>
      </c>
      <c r="F516" t="s">
        <v>690</v>
      </c>
    </row>
    <row r="517" spans="1:6" x14ac:dyDescent="0.25">
      <c r="A517" t="s">
        <v>533</v>
      </c>
      <c r="C517" s="2"/>
      <c r="F517" t="s">
        <v>691</v>
      </c>
    </row>
    <row r="518" spans="1:6" x14ac:dyDescent="0.25">
      <c r="A518" t="s">
        <v>477</v>
      </c>
      <c r="C518" s="2"/>
      <c r="F518" t="s">
        <v>691</v>
      </c>
    </row>
    <row r="519" spans="1:6" x14ac:dyDescent="0.25">
      <c r="A519" s="5" t="s">
        <v>550</v>
      </c>
      <c r="C519" s="2"/>
      <c r="F519" s="5" t="s">
        <v>690</v>
      </c>
    </row>
    <row r="520" spans="1:6" x14ac:dyDescent="0.25">
      <c r="A520" t="s">
        <v>347</v>
      </c>
      <c r="C520" s="2"/>
      <c r="F520" t="s">
        <v>751</v>
      </c>
    </row>
    <row r="521" spans="1:6" x14ac:dyDescent="0.25">
      <c r="A521" t="s">
        <v>304</v>
      </c>
      <c r="C521" s="2"/>
      <c r="F521" t="s">
        <v>711</v>
      </c>
    </row>
    <row r="522" spans="1:6" x14ac:dyDescent="0.25">
      <c r="A522" t="s">
        <v>303</v>
      </c>
      <c r="C522" s="2"/>
      <c r="F522" t="s">
        <v>736</v>
      </c>
    </row>
    <row r="523" spans="1:6" x14ac:dyDescent="0.25">
      <c r="A523" t="s">
        <v>280</v>
      </c>
      <c r="C523" s="2"/>
      <c r="F523" t="s">
        <v>726</v>
      </c>
    </row>
    <row r="524" spans="1:6" x14ac:dyDescent="0.25">
      <c r="A524" t="s">
        <v>160</v>
      </c>
      <c r="C524" s="2">
        <v>44601</v>
      </c>
      <c r="F524" t="s">
        <v>697</v>
      </c>
    </row>
    <row r="525" spans="1:6" x14ac:dyDescent="0.25">
      <c r="A525" t="s">
        <v>159</v>
      </c>
      <c r="C525" s="2">
        <v>44615</v>
      </c>
      <c r="F525" t="s">
        <v>696</v>
      </c>
    </row>
    <row r="526" spans="1:6" x14ac:dyDescent="0.25">
      <c r="A526" t="s">
        <v>532</v>
      </c>
      <c r="C526" s="2"/>
      <c r="F526" t="s">
        <v>694</v>
      </c>
    </row>
    <row r="527" spans="1:6" x14ac:dyDescent="0.25">
      <c r="A527" t="s">
        <v>388</v>
      </c>
      <c r="C527" s="2">
        <v>64091081</v>
      </c>
      <c r="F527" t="s">
        <v>653</v>
      </c>
    </row>
    <row r="528" spans="1:6" x14ac:dyDescent="0.25">
      <c r="A528" t="s">
        <v>389</v>
      </c>
      <c r="C528" s="2"/>
      <c r="F528" t="s">
        <v>690</v>
      </c>
    </row>
    <row r="529" spans="1:6" x14ac:dyDescent="0.25">
      <c r="A529" t="s">
        <v>98</v>
      </c>
      <c r="C529" s="2" t="s">
        <v>418</v>
      </c>
      <c r="F529" t="s">
        <v>653</v>
      </c>
    </row>
    <row r="530" spans="1:6" x14ac:dyDescent="0.25">
      <c r="A530" t="s">
        <v>264</v>
      </c>
      <c r="C530" s="2"/>
      <c r="F530" t="s">
        <v>695</v>
      </c>
    </row>
    <row r="531" spans="1:6" x14ac:dyDescent="0.25">
      <c r="A531" t="s">
        <v>263</v>
      </c>
      <c r="C531" s="2"/>
      <c r="F531" t="s">
        <v>671</v>
      </c>
    </row>
    <row r="532" spans="1:6" x14ac:dyDescent="0.25">
      <c r="A532" t="s">
        <v>97</v>
      </c>
      <c r="C532" s="2" t="s">
        <v>417</v>
      </c>
      <c r="F532" t="s">
        <v>690</v>
      </c>
    </row>
    <row r="533" spans="1:6" x14ac:dyDescent="0.25">
      <c r="A533" t="s">
        <v>275</v>
      </c>
      <c r="C533" s="2"/>
      <c r="F533" t="s">
        <v>690</v>
      </c>
    </row>
    <row r="534" spans="1:6" x14ac:dyDescent="0.25">
      <c r="A534" t="s">
        <v>276</v>
      </c>
      <c r="C534" s="2"/>
      <c r="F534" t="s">
        <v>690</v>
      </c>
    </row>
    <row r="535" spans="1:6" x14ac:dyDescent="0.25">
      <c r="A535" t="s">
        <v>305</v>
      </c>
      <c r="C535" s="2"/>
      <c r="F535" t="s">
        <v>652</v>
      </c>
    </row>
    <row r="536" spans="1:6" x14ac:dyDescent="0.25">
      <c r="A536" t="s">
        <v>129</v>
      </c>
      <c r="C536" s="2">
        <v>21694</v>
      </c>
      <c r="F536" t="s">
        <v>690</v>
      </c>
    </row>
  </sheetData>
  <sortState ref="A8:F536">
    <sortCondition ref="A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2:J539"/>
  <sheetViews>
    <sheetView tabSelected="1" zoomScale="85" zoomScaleNormal="85" workbookViewId="0">
      <selection activeCell="K8" sqref="K8"/>
    </sheetView>
  </sheetViews>
  <sheetFormatPr baseColWidth="10" defaultRowHeight="15" x14ac:dyDescent="0.25"/>
  <cols>
    <col min="1" max="2" width="16.85546875" style="2" customWidth="1"/>
    <col min="3" max="3" width="38.85546875" customWidth="1"/>
    <col min="4" max="4" width="14" customWidth="1"/>
    <col min="5" max="6" width="15.5703125" style="36" customWidth="1"/>
    <col min="7" max="7" width="11.42578125" style="36"/>
    <col min="8" max="8" width="12.42578125" style="36" customWidth="1"/>
    <col min="9" max="9" width="20.85546875" customWidth="1"/>
  </cols>
  <sheetData>
    <row r="2" spans="1:10" s="38" customFormat="1" x14ac:dyDescent="0.25">
      <c r="E2" s="37"/>
      <c r="F2" s="37"/>
      <c r="G2" s="37"/>
      <c r="H2" s="37"/>
    </row>
    <row r="3" spans="1:10" s="38" customFormat="1" ht="15" customHeight="1" x14ac:dyDescent="0.25">
      <c r="E3" s="37"/>
      <c r="F3" s="37"/>
      <c r="G3" s="37"/>
      <c r="H3" s="37"/>
    </row>
    <row r="4" spans="1:10" s="38" customFormat="1" x14ac:dyDescent="0.25">
      <c r="E4" s="37"/>
      <c r="F4" s="37"/>
      <c r="G4" s="37"/>
      <c r="H4" s="37"/>
    </row>
    <row r="6" spans="1:10" x14ac:dyDescent="0.25">
      <c r="A6" s="32" t="s">
        <v>798</v>
      </c>
      <c r="B6" s="32" t="s">
        <v>1035</v>
      </c>
      <c r="C6" s="33" t="s">
        <v>799</v>
      </c>
      <c r="D6" s="33" t="s">
        <v>800</v>
      </c>
      <c r="E6" s="45" t="s">
        <v>0</v>
      </c>
      <c r="F6" s="45" t="s">
        <v>1047</v>
      </c>
      <c r="G6" s="45" t="s">
        <v>801</v>
      </c>
      <c r="H6" s="45" t="s">
        <v>1050</v>
      </c>
      <c r="I6" s="33" t="s">
        <v>1034</v>
      </c>
      <c r="J6" s="33" t="s">
        <v>1049</v>
      </c>
    </row>
    <row r="7" spans="1:10" x14ac:dyDescent="0.25">
      <c r="A7" s="28"/>
      <c r="B7" s="28"/>
      <c r="C7" s="18"/>
      <c r="D7" s="18"/>
      <c r="E7" s="44">
        <f>SUMIF(ENTRADAS[CODIGO],PRODUCTOS[[#This Row],[CODIGO]],ENTRADAS[CANTIDAD])</f>
        <v>0</v>
      </c>
      <c r="F7" s="44">
        <f>ENTRADA!F6</f>
        <v>0</v>
      </c>
      <c r="G7" s="44">
        <f>SALIDAS[[#This Row],[CANTIDAD]]</f>
        <v>0</v>
      </c>
      <c r="H7" s="44">
        <f>SALIDAS[[#This Row],[VALOR UNIT.]]</f>
        <v>0</v>
      </c>
      <c r="I7" s="18">
        <f>PRODUCTOS[[#This Row],[EXISTENCIAS]]+PRODUCTOS[[#This Row],[ENTRADAS]]-PRODUCTOS[[#This Row],[SALIDA ]]</f>
        <v>0</v>
      </c>
      <c r="J7" s="33">
        <f>PRODUCTOS[[#This Row],[SALIDA ]]*(PRODUCTOS[[#This Row],[PRECIO VTA]]-PRODUCTOS[[#This Row],[VALOR UNIT.]])</f>
        <v>0</v>
      </c>
    </row>
    <row r="8" spans="1:10" s="13" customFormat="1" ht="13.5" customHeight="1" x14ac:dyDescent="0.25">
      <c r="A8" s="28" t="s">
        <v>1027</v>
      </c>
      <c r="B8" s="28" t="s">
        <v>698</v>
      </c>
      <c r="C8" s="18" t="s">
        <v>346</v>
      </c>
      <c r="D8" s="18">
        <v>3</v>
      </c>
      <c r="E8" s="44">
        <f>SUMIF(ENTRADAS[CODIGO],PRODUCTOS[[#This Row],[CODIGO]],ENTRADAS[CANTIDAD])</f>
        <v>0</v>
      </c>
      <c r="F8" s="44">
        <f>ENTRADA!F7</f>
        <v>15</v>
      </c>
      <c r="G8" s="44">
        <f>SALIDAS[[#This Row],[CANTIDAD]]</f>
        <v>1</v>
      </c>
      <c r="H8" s="44">
        <f>SALIDAS[[#This Row],[VALOR UNIT.]]</f>
        <v>50</v>
      </c>
      <c r="I8" s="18">
        <f>PRODUCTOS[[#This Row],[EXISTENCIAS]]+PRODUCTOS[[#This Row],[ENTRADAS]]-PRODUCTOS[[#This Row],[SALIDA ]]</f>
        <v>2</v>
      </c>
      <c r="J8" s="33">
        <f>PRODUCTOS[[#This Row],[SALIDA ]]*(PRODUCTOS[[#This Row],[PRECIO VTA]]-PRODUCTOS[[#This Row],[VALOR UNIT.]])</f>
        <v>35</v>
      </c>
    </row>
    <row r="9" spans="1:10" x14ac:dyDescent="0.25">
      <c r="A9" s="28" t="s">
        <v>1028</v>
      </c>
      <c r="B9" s="28" t="s">
        <v>698</v>
      </c>
      <c r="C9" s="18" t="s">
        <v>345</v>
      </c>
      <c r="D9" s="18">
        <v>2</v>
      </c>
      <c r="E9" s="44">
        <f>SUMIF(ENTRADAS[CODIGO],PRODUCTOS[[#This Row],[CODIGO]],ENTRADAS[CANTIDAD])</f>
        <v>0</v>
      </c>
      <c r="F9" s="44">
        <f>ENTRADA!F8</f>
        <v>0</v>
      </c>
      <c r="G9" s="44">
        <f>SALIDAS[[#This Row],[CANTIDAD]]</f>
        <v>0</v>
      </c>
      <c r="H9" s="44">
        <f>SALIDAS[[#This Row],[VALOR UNIT.]]</f>
        <v>0</v>
      </c>
      <c r="I9" s="18">
        <f>PRODUCTOS[[#This Row],[EXISTENCIAS]]+PRODUCTOS[[#This Row],[ENTRADAS]]-PRODUCTOS[[#This Row],[SALIDA ]]</f>
        <v>2</v>
      </c>
      <c r="J9" s="33">
        <f>PRODUCTOS[[#This Row],[SALIDA ]]*(PRODUCTOS[[#This Row],[PRECIO VTA]]-PRODUCTOS[[#This Row],[VALOR UNIT.]])</f>
        <v>0</v>
      </c>
    </row>
    <row r="10" spans="1:10" x14ac:dyDescent="0.25">
      <c r="A10" s="28" t="s">
        <v>1029</v>
      </c>
      <c r="B10" s="28" t="s">
        <v>698</v>
      </c>
      <c r="C10" s="18" t="s">
        <v>326</v>
      </c>
      <c r="D10" s="18">
        <v>10</v>
      </c>
      <c r="E10" s="44">
        <f>SUMIF(ENTRADAS[CODIGO],PRODUCTOS[[#This Row],[CODIGO]],ENTRADAS[CANTIDAD])</f>
        <v>0</v>
      </c>
      <c r="F10" s="44">
        <f>ENTRADA!F9</f>
        <v>0</v>
      </c>
      <c r="G10" s="44">
        <f>SALIDAS[[#This Row],[CANTIDAD]]</f>
        <v>0</v>
      </c>
      <c r="H10" s="44">
        <f>SALIDAS[[#This Row],[VALOR UNIT.]]</f>
        <v>0</v>
      </c>
      <c r="I10" s="18">
        <f>PRODUCTOS[[#This Row],[EXISTENCIAS]]+PRODUCTOS[[#This Row],[ENTRADAS]]-PRODUCTOS[[#This Row],[SALIDA ]]</f>
        <v>10</v>
      </c>
      <c r="J10" s="33">
        <f>PRODUCTOS[[#This Row],[SALIDA ]]*(PRODUCTOS[[#This Row],[PRECIO VTA]]-PRODUCTOS[[#This Row],[VALOR UNIT.]])</f>
        <v>0</v>
      </c>
    </row>
    <row r="11" spans="1:10" x14ac:dyDescent="0.25">
      <c r="A11" s="28" t="s">
        <v>1030</v>
      </c>
      <c r="B11" s="28" t="s">
        <v>698</v>
      </c>
      <c r="C11" s="18" t="s">
        <v>327</v>
      </c>
      <c r="D11" s="18">
        <v>2</v>
      </c>
      <c r="E11" s="44">
        <f>SUMIF(ENTRADAS[CODIGO],PRODUCTOS[[#This Row],[CODIGO]],ENTRADAS[CANTIDAD])</f>
        <v>0</v>
      </c>
      <c r="F11" s="44">
        <f>ENTRADA!F10</f>
        <v>0</v>
      </c>
      <c r="G11" s="44">
        <f>SALIDAS[[#This Row],[CANTIDAD]]</f>
        <v>0</v>
      </c>
      <c r="H11" s="44">
        <f>SALIDAS[[#This Row],[VALOR UNIT.]]</f>
        <v>0</v>
      </c>
      <c r="I11" s="18">
        <f>PRODUCTOS[[#This Row],[EXISTENCIAS]]+PRODUCTOS[[#This Row],[ENTRADAS]]-PRODUCTOS[[#This Row],[SALIDA ]]</f>
        <v>2</v>
      </c>
      <c r="J11" s="33">
        <f>PRODUCTOS[[#This Row],[SALIDA ]]*(PRODUCTOS[[#This Row],[PRECIO VTA]]-PRODUCTOS[[#This Row],[VALOR UNIT.]])</f>
        <v>0</v>
      </c>
    </row>
    <row r="12" spans="1:10" x14ac:dyDescent="0.25">
      <c r="A12" s="28">
        <v>10544</v>
      </c>
      <c r="B12" s="28" t="s">
        <v>698</v>
      </c>
      <c r="C12" s="18" t="s">
        <v>116</v>
      </c>
      <c r="D12" s="18">
        <v>4</v>
      </c>
      <c r="E12" s="44">
        <f>SUMIF(ENTRADAS[CODIGO],PRODUCTOS[[#This Row],[CODIGO]],ENTRADAS[CANTIDAD])</f>
        <v>0</v>
      </c>
      <c r="F12" s="44">
        <f>ENTRADA!F11</f>
        <v>0</v>
      </c>
      <c r="G12" s="44">
        <f>SALIDAS[[#This Row],[CANTIDAD]]</f>
        <v>0</v>
      </c>
      <c r="H12" s="44">
        <f>SALIDAS[[#This Row],[VALOR UNIT.]]</f>
        <v>0</v>
      </c>
      <c r="I12" s="18">
        <f>PRODUCTOS[[#This Row],[EXISTENCIAS]]+PRODUCTOS[[#This Row],[ENTRADAS]]-PRODUCTOS[[#This Row],[SALIDA ]]</f>
        <v>4</v>
      </c>
      <c r="J12" s="33">
        <f>PRODUCTOS[[#This Row],[SALIDA ]]*(PRODUCTOS[[#This Row],[PRECIO VTA]]-PRODUCTOS[[#This Row],[VALOR UNIT.]])</f>
        <v>0</v>
      </c>
    </row>
    <row r="13" spans="1:10" x14ac:dyDescent="0.25">
      <c r="A13" s="28" t="s">
        <v>803</v>
      </c>
      <c r="B13" s="28" t="s">
        <v>698</v>
      </c>
      <c r="C13" s="19" t="s">
        <v>556</v>
      </c>
      <c r="D13" s="19">
        <v>10</v>
      </c>
      <c r="E13" s="44">
        <f>SUMIF(ENTRADAS[CODIGO],PRODUCTOS[[#This Row],[CODIGO]],ENTRADAS[CANTIDAD])</f>
        <v>0</v>
      </c>
      <c r="F13" s="44">
        <f>ENTRADA!F12</f>
        <v>0</v>
      </c>
      <c r="G13" s="44">
        <f>SALIDAS[[#This Row],[CANTIDAD]]</f>
        <v>0</v>
      </c>
      <c r="H13" s="44">
        <f>SALIDAS[[#This Row],[VALOR UNIT.]]</f>
        <v>0</v>
      </c>
      <c r="I13" s="18">
        <f>PRODUCTOS[[#This Row],[EXISTENCIAS]]+PRODUCTOS[[#This Row],[ENTRADAS]]-PRODUCTOS[[#This Row],[SALIDA ]]</f>
        <v>10</v>
      </c>
      <c r="J13" s="33">
        <f>PRODUCTOS[[#This Row],[SALIDA ]]*(PRODUCTOS[[#This Row],[PRECIO VTA]]-PRODUCTOS[[#This Row],[VALOR UNIT.]])</f>
        <v>0</v>
      </c>
    </row>
    <row r="14" spans="1:10" x14ac:dyDescent="0.25">
      <c r="A14" s="28" t="s">
        <v>804</v>
      </c>
      <c r="B14" s="28" t="s">
        <v>698</v>
      </c>
      <c r="C14" s="19" t="s">
        <v>558</v>
      </c>
      <c r="D14" s="19">
        <v>19</v>
      </c>
      <c r="E14" s="44">
        <f>SUMIF(ENTRADAS[CODIGO],PRODUCTOS[[#This Row],[CODIGO]],ENTRADAS[CANTIDAD])</f>
        <v>0</v>
      </c>
      <c r="F14" s="44">
        <f>ENTRADA!F13</f>
        <v>0</v>
      </c>
      <c r="G14" s="44">
        <f>SALIDAS[[#This Row],[CANTIDAD]]</f>
        <v>0</v>
      </c>
      <c r="H14" s="44">
        <f>SALIDAS[[#This Row],[VALOR UNIT.]]</f>
        <v>0</v>
      </c>
      <c r="I14" s="18">
        <f>PRODUCTOS[[#This Row],[EXISTENCIAS]]+PRODUCTOS[[#This Row],[ENTRADAS]]-PRODUCTOS[[#This Row],[SALIDA ]]</f>
        <v>19</v>
      </c>
      <c r="J14" s="33">
        <f>PRODUCTOS[[#This Row],[SALIDA ]]*(PRODUCTOS[[#This Row],[PRECIO VTA]]-PRODUCTOS[[#This Row],[VALOR UNIT.]])</f>
        <v>0</v>
      </c>
    </row>
    <row r="15" spans="1:10" x14ac:dyDescent="0.25">
      <c r="A15" s="28" t="s">
        <v>805</v>
      </c>
      <c r="B15" s="28" t="s">
        <v>698</v>
      </c>
      <c r="C15" s="19" t="s">
        <v>557</v>
      </c>
      <c r="D15" s="19">
        <v>20</v>
      </c>
      <c r="E15" s="44">
        <f>SUMIF(ENTRADAS[CODIGO],PRODUCTOS[[#This Row],[CODIGO]],ENTRADAS[CANTIDAD])</f>
        <v>0</v>
      </c>
      <c r="F15" s="44">
        <f>ENTRADA!F14</f>
        <v>0</v>
      </c>
      <c r="G15" s="44">
        <f>SALIDAS[[#This Row],[CANTIDAD]]</f>
        <v>0</v>
      </c>
      <c r="H15" s="44">
        <f>SALIDAS[[#This Row],[VALOR UNIT.]]</f>
        <v>0</v>
      </c>
      <c r="I15" s="18">
        <f>PRODUCTOS[[#This Row],[EXISTENCIAS]]+PRODUCTOS[[#This Row],[ENTRADAS]]-PRODUCTOS[[#This Row],[SALIDA ]]</f>
        <v>20</v>
      </c>
      <c r="J15" s="33">
        <f>PRODUCTOS[[#This Row],[SALIDA ]]*(PRODUCTOS[[#This Row],[PRECIO VTA]]-PRODUCTOS[[#This Row],[VALOR UNIT.]])</f>
        <v>0</v>
      </c>
    </row>
    <row r="16" spans="1:10" x14ac:dyDescent="0.25">
      <c r="A16" s="28">
        <v>13511</v>
      </c>
      <c r="B16" s="28" t="s">
        <v>698</v>
      </c>
      <c r="C16" s="18" t="s">
        <v>175</v>
      </c>
      <c r="D16" s="18">
        <v>6</v>
      </c>
      <c r="E16" s="44">
        <f>SUMIF(ENTRADAS[CODIGO],PRODUCTOS[[#This Row],[CODIGO]],ENTRADAS[CANTIDAD])</f>
        <v>0</v>
      </c>
      <c r="F16" s="44">
        <f>ENTRADA!F15</f>
        <v>0</v>
      </c>
      <c r="G16" s="44">
        <f>SALIDAS[[#This Row],[CANTIDAD]]</f>
        <v>0</v>
      </c>
      <c r="H16" s="44">
        <f>SALIDAS[[#This Row],[VALOR UNIT.]]</f>
        <v>0</v>
      </c>
      <c r="I16" s="18">
        <f>PRODUCTOS[[#This Row],[EXISTENCIAS]]+PRODUCTOS[[#This Row],[ENTRADAS]]-PRODUCTOS[[#This Row],[SALIDA ]]</f>
        <v>6</v>
      </c>
      <c r="J16" s="33">
        <f>PRODUCTOS[[#This Row],[SALIDA ]]*(PRODUCTOS[[#This Row],[PRECIO VTA]]-PRODUCTOS[[#This Row],[VALOR UNIT.]])</f>
        <v>0</v>
      </c>
    </row>
    <row r="17" spans="1:10" x14ac:dyDescent="0.25">
      <c r="A17" s="28">
        <v>13512</v>
      </c>
      <c r="B17" s="28" t="s">
        <v>698</v>
      </c>
      <c r="C17" s="18" t="s">
        <v>175</v>
      </c>
      <c r="D17" s="18">
        <v>6</v>
      </c>
      <c r="E17" s="44">
        <f>SUMIF(ENTRADAS[CODIGO],PRODUCTOS[[#This Row],[CODIGO]],ENTRADAS[CANTIDAD])</f>
        <v>0</v>
      </c>
      <c r="F17" s="44">
        <f>ENTRADA!F16</f>
        <v>0</v>
      </c>
      <c r="G17" s="44">
        <f>SALIDAS[[#This Row],[CANTIDAD]]</f>
        <v>0</v>
      </c>
      <c r="H17" s="44">
        <f>SALIDAS[[#This Row],[VALOR UNIT.]]</f>
        <v>0</v>
      </c>
      <c r="I17" s="18">
        <f>PRODUCTOS[[#This Row],[EXISTENCIAS]]+PRODUCTOS[[#This Row],[ENTRADAS]]-PRODUCTOS[[#This Row],[SALIDA ]]</f>
        <v>6</v>
      </c>
      <c r="J17" s="33">
        <f>PRODUCTOS[[#This Row],[SALIDA ]]*(PRODUCTOS[[#This Row],[PRECIO VTA]]-PRODUCTOS[[#This Row],[VALOR UNIT.]])</f>
        <v>0</v>
      </c>
    </row>
    <row r="18" spans="1:10" x14ac:dyDescent="0.25">
      <c r="A18" s="28">
        <v>13515</v>
      </c>
      <c r="B18" s="28" t="s">
        <v>698</v>
      </c>
      <c r="C18" s="18" t="s">
        <v>175</v>
      </c>
      <c r="D18" s="18">
        <v>5</v>
      </c>
      <c r="E18" s="44">
        <f>SUMIF(ENTRADAS[CODIGO],PRODUCTOS[[#This Row],[CODIGO]],ENTRADAS[CANTIDAD])</f>
        <v>0</v>
      </c>
      <c r="F18" s="44">
        <f>ENTRADA!F17</f>
        <v>0</v>
      </c>
      <c r="G18" s="44">
        <f>SALIDAS[[#This Row],[CANTIDAD]]</f>
        <v>0</v>
      </c>
      <c r="H18" s="44">
        <f>SALIDAS[[#This Row],[VALOR UNIT.]]</f>
        <v>0</v>
      </c>
      <c r="I18" s="18">
        <f>PRODUCTOS[[#This Row],[EXISTENCIAS]]+PRODUCTOS[[#This Row],[ENTRADAS]]-PRODUCTOS[[#This Row],[SALIDA ]]</f>
        <v>5</v>
      </c>
      <c r="J18" s="33">
        <f>PRODUCTOS[[#This Row],[SALIDA ]]*(PRODUCTOS[[#This Row],[PRECIO VTA]]-PRODUCTOS[[#This Row],[VALOR UNIT.]])</f>
        <v>0</v>
      </c>
    </row>
    <row r="19" spans="1:10" x14ac:dyDescent="0.25">
      <c r="A19" s="28">
        <v>13513</v>
      </c>
      <c r="B19" s="28" t="s">
        <v>698</v>
      </c>
      <c r="C19" s="18" t="s">
        <v>175</v>
      </c>
      <c r="D19" s="18">
        <v>1</v>
      </c>
      <c r="E19" s="44">
        <f>SUMIF(ENTRADAS[CODIGO],PRODUCTOS[[#This Row],[CODIGO]],ENTRADAS[CANTIDAD])</f>
        <v>0</v>
      </c>
      <c r="F19" s="44">
        <f>ENTRADA!F18</f>
        <v>0</v>
      </c>
      <c r="G19" s="44">
        <f>SALIDAS[[#This Row],[CANTIDAD]]</f>
        <v>0</v>
      </c>
      <c r="H19" s="44">
        <f>SALIDAS[[#This Row],[VALOR UNIT.]]</f>
        <v>0</v>
      </c>
      <c r="I19" s="18">
        <f>PRODUCTOS[[#This Row],[EXISTENCIAS]]+PRODUCTOS[[#This Row],[ENTRADAS]]-PRODUCTOS[[#This Row],[SALIDA ]]</f>
        <v>1</v>
      </c>
      <c r="J19" s="33">
        <f>PRODUCTOS[[#This Row],[SALIDA ]]*(PRODUCTOS[[#This Row],[PRECIO VTA]]-PRODUCTOS[[#This Row],[VALOR UNIT.]])</f>
        <v>0</v>
      </c>
    </row>
    <row r="20" spans="1:10" x14ac:dyDescent="0.25">
      <c r="A20" s="28">
        <v>13516</v>
      </c>
      <c r="B20" s="28" t="s">
        <v>698</v>
      </c>
      <c r="C20" s="18" t="s">
        <v>175</v>
      </c>
      <c r="D20" s="18">
        <v>2</v>
      </c>
      <c r="E20" s="44">
        <f>SUMIF(ENTRADAS[CODIGO],PRODUCTOS[[#This Row],[CODIGO]],ENTRADAS[CANTIDAD])</f>
        <v>0</v>
      </c>
      <c r="F20" s="44">
        <f>ENTRADA!F19</f>
        <v>0</v>
      </c>
      <c r="G20" s="44">
        <f>SALIDAS[[#This Row],[CANTIDAD]]</f>
        <v>0</v>
      </c>
      <c r="H20" s="44">
        <f>SALIDAS[[#This Row],[VALOR UNIT.]]</f>
        <v>0</v>
      </c>
      <c r="I20" s="18">
        <f>PRODUCTOS[[#This Row],[EXISTENCIAS]]+PRODUCTOS[[#This Row],[ENTRADAS]]-PRODUCTOS[[#This Row],[SALIDA ]]</f>
        <v>2</v>
      </c>
      <c r="J20" s="33">
        <f>PRODUCTOS[[#This Row],[SALIDA ]]*(PRODUCTOS[[#This Row],[PRECIO VTA]]-PRODUCTOS[[#This Row],[VALOR UNIT.]])</f>
        <v>0</v>
      </c>
    </row>
    <row r="21" spans="1:10" x14ac:dyDescent="0.25">
      <c r="A21" s="28">
        <v>12501</v>
      </c>
      <c r="B21" s="28" t="s">
        <v>698</v>
      </c>
      <c r="C21" s="18" t="s">
        <v>175</v>
      </c>
      <c r="D21" s="18">
        <v>1</v>
      </c>
      <c r="E21" s="44">
        <f>SUMIF(ENTRADAS[CODIGO],PRODUCTOS[[#This Row],[CODIGO]],ENTRADAS[CANTIDAD])</f>
        <v>0</v>
      </c>
      <c r="F21" s="44">
        <f>ENTRADA!F20</f>
        <v>0</v>
      </c>
      <c r="G21" s="44">
        <f>SALIDAS[[#This Row],[CANTIDAD]]</f>
        <v>0</v>
      </c>
      <c r="H21" s="44">
        <f>SALIDAS[[#This Row],[VALOR UNIT.]]</f>
        <v>0</v>
      </c>
      <c r="I21" s="18">
        <f>PRODUCTOS[[#This Row],[EXISTENCIAS]]+PRODUCTOS[[#This Row],[ENTRADAS]]-PRODUCTOS[[#This Row],[SALIDA ]]</f>
        <v>1</v>
      </c>
      <c r="J21" s="33">
        <f>PRODUCTOS[[#This Row],[SALIDA ]]*(PRODUCTOS[[#This Row],[PRECIO VTA]]-PRODUCTOS[[#This Row],[VALOR UNIT.]])</f>
        <v>0</v>
      </c>
    </row>
    <row r="22" spans="1:10" x14ac:dyDescent="0.25">
      <c r="A22" s="28">
        <v>2078318</v>
      </c>
      <c r="B22" s="28" t="s">
        <v>698</v>
      </c>
      <c r="C22" s="18" t="s">
        <v>482</v>
      </c>
      <c r="D22" s="18">
        <v>2</v>
      </c>
      <c r="E22" s="44">
        <f>SUMIF(ENTRADAS[CODIGO],PRODUCTOS[[#This Row],[CODIGO]],ENTRADAS[CANTIDAD])</f>
        <v>0</v>
      </c>
      <c r="F22" s="44">
        <f>ENTRADA!F21</f>
        <v>0</v>
      </c>
      <c r="G22" s="44">
        <f>SALIDAS[[#This Row],[CANTIDAD]]</f>
        <v>0</v>
      </c>
      <c r="H22" s="44">
        <f>SALIDAS[[#This Row],[VALOR UNIT.]]</f>
        <v>0</v>
      </c>
      <c r="I22" s="18">
        <f>PRODUCTOS[[#This Row],[EXISTENCIAS]]+PRODUCTOS[[#This Row],[ENTRADAS]]-PRODUCTOS[[#This Row],[SALIDA ]]</f>
        <v>2</v>
      </c>
      <c r="J22" s="33">
        <f>PRODUCTOS[[#This Row],[SALIDA ]]*(PRODUCTOS[[#This Row],[PRECIO VTA]]-PRODUCTOS[[#This Row],[VALOR UNIT.]])</f>
        <v>0</v>
      </c>
    </row>
    <row r="23" spans="1:10" x14ac:dyDescent="0.25">
      <c r="A23" s="29" t="s">
        <v>545</v>
      </c>
      <c r="B23" s="29" t="s">
        <v>698</v>
      </c>
      <c r="C23" s="19" t="s">
        <v>515</v>
      </c>
      <c r="D23" s="19">
        <v>2</v>
      </c>
      <c r="E23" s="44">
        <f>SUMIF(ENTRADAS[CODIGO],PRODUCTOS[[#This Row],[CODIGO]],ENTRADAS[CANTIDAD])</f>
        <v>0</v>
      </c>
      <c r="F23" s="44">
        <f>ENTRADA!F22</f>
        <v>0</v>
      </c>
      <c r="G23" s="44">
        <f>SALIDAS[[#This Row],[CANTIDAD]]</f>
        <v>0</v>
      </c>
      <c r="H23" s="44">
        <f>SALIDAS[[#This Row],[VALOR UNIT.]]</f>
        <v>0</v>
      </c>
      <c r="I23" s="18">
        <f>PRODUCTOS[[#This Row],[EXISTENCIAS]]+PRODUCTOS[[#This Row],[ENTRADAS]]-PRODUCTOS[[#This Row],[SALIDA ]]</f>
        <v>2</v>
      </c>
      <c r="J23" s="33">
        <f>PRODUCTOS[[#This Row],[SALIDA ]]*(PRODUCTOS[[#This Row],[PRECIO VTA]]-PRODUCTOS[[#This Row],[VALOR UNIT.]])</f>
        <v>0</v>
      </c>
    </row>
    <row r="24" spans="1:10" x14ac:dyDescent="0.25">
      <c r="A24" s="29" t="s">
        <v>546</v>
      </c>
      <c r="B24" s="29" t="s">
        <v>698</v>
      </c>
      <c r="C24" s="19" t="s">
        <v>516</v>
      </c>
      <c r="D24" s="19">
        <v>2</v>
      </c>
      <c r="E24" s="44">
        <f>SUMIF(ENTRADAS[CODIGO],PRODUCTOS[[#This Row],[CODIGO]],ENTRADAS[CANTIDAD])</f>
        <v>0</v>
      </c>
      <c r="F24" s="44">
        <f>ENTRADA!F23</f>
        <v>0</v>
      </c>
      <c r="G24" s="44">
        <f>SALIDAS[[#This Row],[CANTIDAD]]</f>
        <v>0</v>
      </c>
      <c r="H24" s="44">
        <f>SALIDAS[[#This Row],[VALOR UNIT.]]</f>
        <v>0</v>
      </c>
      <c r="I24" s="18">
        <f>PRODUCTOS[[#This Row],[EXISTENCIAS]]+PRODUCTOS[[#This Row],[ENTRADAS]]-PRODUCTOS[[#This Row],[SALIDA ]]</f>
        <v>2</v>
      </c>
      <c r="J24" s="33">
        <f>PRODUCTOS[[#This Row],[SALIDA ]]*(PRODUCTOS[[#This Row],[PRECIO VTA]]-PRODUCTOS[[#This Row],[VALOR UNIT.]])</f>
        <v>0</v>
      </c>
    </row>
    <row r="25" spans="1:10" x14ac:dyDescent="0.25">
      <c r="A25" s="28">
        <v>2078216</v>
      </c>
      <c r="B25" s="28" t="s">
        <v>698</v>
      </c>
      <c r="C25" s="18" t="s">
        <v>483</v>
      </c>
      <c r="D25" s="18">
        <v>1</v>
      </c>
      <c r="E25" s="44">
        <f>SUMIF(ENTRADAS[CODIGO],PRODUCTOS[[#This Row],[CODIGO]],ENTRADAS[CANTIDAD])</f>
        <v>0</v>
      </c>
      <c r="F25" s="44">
        <f>ENTRADA!F24</f>
        <v>0</v>
      </c>
      <c r="G25" s="44">
        <f>SALIDAS[[#This Row],[CANTIDAD]]</f>
        <v>0</v>
      </c>
      <c r="H25" s="44">
        <f>SALIDAS[[#This Row],[VALOR UNIT.]]</f>
        <v>0</v>
      </c>
      <c r="I25" s="18">
        <f>PRODUCTOS[[#This Row],[EXISTENCIAS]]+PRODUCTOS[[#This Row],[ENTRADAS]]-PRODUCTOS[[#This Row],[SALIDA ]]</f>
        <v>1</v>
      </c>
      <c r="J25" s="33">
        <f>PRODUCTOS[[#This Row],[SALIDA ]]*(PRODUCTOS[[#This Row],[PRECIO VTA]]-PRODUCTOS[[#This Row],[VALOR UNIT.]])</f>
        <v>0</v>
      </c>
    </row>
    <row r="26" spans="1:10" x14ac:dyDescent="0.25">
      <c r="A26" s="28" t="s">
        <v>539</v>
      </c>
      <c r="B26" s="28" t="s">
        <v>698</v>
      </c>
      <c r="C26" s="18" t="s">
        <v>488</v>
      </c>
      <c r="D26" s="18">
        <v>2</v>
      </c>
      <c r="E26" s="44">
        <f>SUMIF(ENTRADAS[CODIGO],PRODUCTOS[[#This Row],[CODIGO]],ENTRADAS[CANTIDAD])</f>
        <v>0</v>
      </c>
      <c r="F26" s="44">
        <f>ENTRADA!F25</f>
        <v>0</v>
      </c>
      <c r="G26" s="44">
        <f>SALIDAS[[#This Row],[CANTIDAD]]</f>
        <v>0</v>
      </c>
      <c r="H26" s="44">
        <f>SALIDAS[[#This Row],[VALOR UNIT.]]</f>
        <v>0</v>
      </c>
      <c r="I26" s="18">
        <f>PRODUCTOS[[#This Row],[EXISTENCIAS]]+PRODUCTOS[[#This Row],[ENTRADAS]]-PRODUCTOS[[#This Row],[SALIDA ]]</f>
        <v>2</v>
      </c>
      <c r="J26" s="33">
        <f>PRODUCTOS[[#This Row],[SALIDA ]]*(PRODUCTOS[[#This Row],[PRECIO VTA]]-PRODUCTOS[[#This Row],[VALOR UNIT.]])</f>
        <v>0</v>
      </c>
    </row>
    <row r="27" spans="1:10" x14ac:dyDescent="0.25">
      <c r="A27" s="28" t="s">
        <v>540</v>
      </c>
      <c r="B27" s="28" t="s">
        <v>698</v>
      </c>
      <c r="C27" s="18" t="s">
        <v>489</v>
      </c>
      <c r="D27" s="18">
        <v>1</v>
      </c>
      <c r="E27" s="44">
        <f>SUMIF(ENTRADAS[CODIGO],PRODUCTOS[[#This Row],[CODIGO]],ENTRADAS[CANTIDAD])</f>
        <v>0</v>
      </c>
      <c r="F27" s="44">
        <f>ENTRADA!F26</f>
        <v>0</v>
      </c>
      <c r="G27" s="44">
        <f>SALIDAS[[#This Row],[CANTIDAD]]</f>
        <v>0</v>
      </c>
      <c r="H27" s="44">
        <f>SALIDAS[[#This Row],[VALOR UNIT.]]</f>
        <v>0</v>
      </c>
      <c r="I27" s="18">
        <f>PRODUCTOS[[#This Row],[EXISTENCIAS]]+PRODUCTOS[[#This Row],[ENTRADAS]]-PRODUCTOS[[#This Row],[SALIDA ]]</f>
        <v>1</v>
      </c>
      <c r="J27" s="33">
        <f>PRODUCTOS[[#This Row],[SALIDA ]]*(PRODUCTOS[[#This Row],[PRECIO VTA]]-PRODUCTOS[[#This Row],[VALOR UNIT.]])</f>
        <v>0</v>
      </c>
    </row>
    <row r="28" spans="1:10" s="5" customFormat="1" x14ac:dyDescent="0.25">
      <c r="A28" s="28">
        <v>2078408</v>
      </c>
      <c r="B28" s="28" t="s">
        <v>698</v>
      </c>
      <c r="C28" s="18" t="s">
        <v>485</v>
      </c>
      <c r="D28" s="18">
        <v>1</v>
      </c>
      <c r="E28" s="44">
        <f>SUMIF(ENTRADAS[CODIGO],PRODUCTOS[[#This Row],[CODIGO]],ENTRADAS[CANTIDAD])</f>
        <v>0</v>
      </c>
      <c r="F28" s="44">
        <f>ENTRADA!F27</f>
        <v>0</v>
      </c>
      <c r="G28" s="44">
        <f>SALIDAS[[#This Row],[CANTIDAD]]</f>
        <v>0</v>
      </c>
      <c r="H28" s="44">
        <f>SALIDAS[[#This Row],[VALOR UNIT.]]</f>
        <v>0</v>
      </c>
      <c r="I28" s="18">
        <f>PRODUCTOS[[#This Row],[EXISTENCIAS]]+PRODUCTOS[[#This Row],[ENTRADAS]]-PRODUCTOS[[#This Row],[SALIDA ]]</f>
        <v>1</v>
      </c>
      <c r="J28" s="33">
        <f>PRODUCTOS[[#This Row],[SALIDA ]]*(PRODUCTOS[[#This Row],[PRECIO VTA]]-PRODUCTOS[[#This Row],[VALOR UNIT.]])</f>
        <v>0</v>
      </c>
    </row>
    <row r="29" spans="1:10" x14ac:dyDescent="0.25">
      <c r="A29" s="28">
        <v>2078208</v>
      </c>
      <c r="B29" s="28" t="s">
        <v>698</v>
      </c>
      <c r="C29" s="18" t="s">
        <v>535</v>
      </c>
      <c r="D29" s="18">
        <v>1</v>
      </c>
      <c r="E29" s="44">
        <f>SUMIF(ENTRADAS[CODIGO],PRODUCTOS[[#This Row],[CODIGO]],ENTRADAS[CANTIDAD])</f>
        <v>0</v>
      </c>
      <c r="F29" s="44">
        <f>ENTRADA!F28</f>
        <v>0</v>
      </c>
      <c r="G29" s="44">
        <f>SALIDAS[[#This Row],[CANTIDAD]]</f>
        <v>0</v>
      </c>
      <c r="H29" s="44">
        <f>SALIDAS[[#This Row],[VALOR UNIT.]]</f>
        <v>0</v>
      </c>
      <c r="I29" s="18">
        <f>PRODUCTOS[[#This Row],[EXISTENCIAS]]+PRODUCTOS[[#This Row],[ENTRADAS]]-PRODUCTOS[[#This Row],[SALIDA ]]</f>
        <v>1</v>
      </c>
      <c r="J29" s="33">
        <f>PRODUCTOS[[#This Row],[SALIDA ]]*(PRODUCTOS[[#This Row],[PRECIO VTA]]-PRODUCTOS[[#This Row],[VALOR UNIT.]])</f>
        <v>0</v>
      </c>
    </row>
    <row r="30" spans="1:10" x14ac:dyDescent="0.25">
      <c r="A30" s="28">
        <v>47042</v>
      </c>
      <c r="B30" s="28" t="s">
        <v>698</v>
      </c>
      <c r="C30" s="18" t="s">
        <v>380</v>
      </c>
      <c r="D30" s="18">
        <v>6</v>
      </c>
      <c r="E30" s="44">
        <f>SUMIF(ENTRADAS[CODIGO],PRODUCTOS[[#This Row],[CODIGO]],ENTRADAS[CANTIDAD])</f>
        <v>0</v>
      </c>
      <c r="F30" s="44">
        <f>ENTRADA!F29</f>
        <v>0</v>
      </c>
      <c r="G30" s="44">
        <f>SALIDAS[[#This Row],[CANTIDAD]]</f>
        <v>0</v>
      </c>
      <c r="H30" s="44">
        <f>SALIDAS[[#This Row],[VALOR UNIT.]]</f>
        <v>0</v>
      </c>
      <c r="I30" s="18">
        <f>PRODUCTOS[[#This Row],[EXISTENCIAS]]+PRODUCTOS[[#This Row],[ENTRADAS]]-PRODUCTOS[[#This Row],[SALIDA ]]</f>
        <v>6</v>
      </c>
      <c r="J30" s="33">
        <f>PRODUCTOS[[#This Row],[SALIDA ]]*(PRODUCTOS[[#This Row],[PRECIO VTA]]-PRODUCTOS[[#This Row],[VALOR UNIT.]])</f>
        <v>0</v>
      </c>
    </row>
    <row r="31" spans="1:10" x14ac:dyDescent="0.25">
      <c r="A31" s="28" t="s">
        <v>806</v>
      </c>
      <c r="B31" s="28" t="s">
        <v>698</v>
      </c>
      <c r="C31" s="18" t="s">
        <v>297</v>
      </c>
      <c r="D31" s="18">
        <v>60</v>
      </c>
      <c r="E31" s="44">
        <f>SUMIF(ENTRADAS[CODIGO],PRODUCTOS[[#This Row],[CODIGO]],ENTRADAS[CANTIDAD])</f>
        <v>0</v>
      </c>
      <c r="F31" s="44">
        <f>ENTRADA!F30</f>
        <v>0</v>
      </c>
      <c r="G31" s="44">
        <f>SALIDAS[[#This Row],[CANTIDAD]]</f>
        <v>0</v>
      </c>
      <c r="H31" s="44">
        <f>SALIDAS[[#This Row],[VALOR UNIT.]]</f>
        <v>0</v>
      </c>
      <c r="I31" s="18">
        <f>PRODUCTOS[[#This Row],[EXISTENCIAS]]+PRODUCTOS[[#This Row],[ENTRADAS]]-PRODUCTOS[[#This Row],[SALIDA ]]</f>
        <v>60</v>
      </c>
      <c r="J31" s="33">
        <f>PRODUCTOS[[#This Row],[SALIDA ]]*(PRODUCTOS[[#This Row],[PRECIO VTA]]-PRODUCTOS[[#This Row],[VALOR UNIT.]])</f>
        <v>0</v>
      </c>
    </row>
    <row r="32" spans="1:10" s="5" customFormat="1" x14ac:dyDescent="0.25">
      <c r="A32" s="28" t="s">
        <v>807</v>
      </c>
      <c r="B32" s="28" t="s">
        <v>698</v>
      </c>
      <c r="C32" s="18" t="s">
        <v>296</v>
      </c>
      <c r="D32" s="18">
        <v>115</v>
      </c>
      <c r="E32" s="44">
        <f>SUMIF(ENTRADAS[CODIGO],PRODUCTOS[[#This Row],[CODIGO]],ENTRADAS[CANTIDAD])</f>
        <v>0</v>
      </c>
      <c r="F32" s="44">
        <f>ENTRADA!F31</f>
        <v>0</v>
      </c>
      <c r="G32" s="44">
        <f>SALIDAS[[#This Row],[CANTIDAD]]</f>
        <v>0</v>
      </c>
      <c r="H32" s="44">
        <f>SALIDAS[[#This Row],[VALOR UNIT.]]</f>
        <v>0</v>
      </c>
      <c r="I32" s="18">
        <f>PRODUCTOS[[#This Row],[EXISTENCIAS]]+PRODUCTOS[[#This Row],[ENTRADAS]]-PRODUCTOS[[#This Row],[SALIDA ]]</f>
        <v>115</v>
      </c>
      <c r="J32" s="33">
        <f>PRODUCTOS[[#This Row],[SALIDA ]]*(PRODUCTOS[[#This Row],[PRECIO VTA]]-PRODUCTOS[[#This Row],[VALOR UNIT.]])</f>
        <v>0</v>
      </c>
    </row>
    <row r="33" spans="1:10" x14ac:dyDescent="0.25">
      <c r="A33" s="28" t="s">
        <v>808</v>
      </c>
      <c r="B33" s="28" t="s">
        <v>698</v>
      </c>
      <c r="C33" s="18" t="s">
        <v>295</v>
      </c>
      <c r="D33" s="18">
        <v>59</v>
      </c>
      <c r="E33" s="44">
        <f>SUMIF(ENTRADAS[CODIGO],PRODUCTOS[[#This Row],[CODIGO]],ENTRADAS[CANTIDAD])</f>
        <v>0</v>
      </c>
      <c r="F33" s="44">
        <f>ENTRADA!F32</f>
        <v>0</v>
      </c>
      <c r="G33" s="44">
        <f>SALIDAS[[#This Row],[CANTIDAD]]</f>
        <v>0</v>
      </c>
      <c r="H33" s="44">
        <f>SALIDAS[[#This Row],[VALOR UNIT.]]</f>
        <v>0</v>
      </c>
      <c r="I33" s="18">
        <f>PRODUCTOS[[#This Row],[EXISTENCIAS]]+PRODUCTOS[[#This Row],[ENTRADAS]]-PRODUCTOS[[#This Row],[SALIDA ]]</f>
        <v>59</v>
      </c>
      <c r="J33" s="33">
        <f>PRODUCTOS[[#This Row],[SALIDA ]]*(PRODUCTOS[[#This Row],[PRECIO VTA]]-PRODUCTOS[[#This Row],[VALOR UNIT.]])</f>
        <v>0</v>
      </c>
    </row>
    <row r="34" spans="1:10" x14ac:dyDescent="0.25">
      <c r="A34" s="28">
        <v>17892</v>
      </c>
      <c r="B34" s="28" t="s">
        <v>698</v>
      </c>
      <c r="C34" s="18" t="s">
        <v>162</v>
      </c>
      <c r="D34" s="18">
        <v>1</v>
      </c>
      <c r="E34" s="44">
        <f>SUMIF(ENTRADAS[CODIGO],PRODUCTOS[[#This Row],[CODIGO]],ENTRADAS[CANTIDAD])</f>
        <v>0</v>
      </c>
      <c r="F34" s="44">
        <f>ENTRADA!F33</f>
        <v>0</v>
      </c>
      <c r="G34" s="44">
        <f>SALIDAS[[#This Row],[CANTIDAD]]</f>
        <v>0</v>
      </c>
      <c r="H34" s="44">
        <f>SALIDAS[[#This Row],[VALOR UNIT.]]</f>
        <v>0</v>
      </c>
      <c r="I34" s="18">
        <f>PRODUCTOS[[#This Row],[EXISTENCIAS]]+PRODUCTOS[[#This Row],[ENTRADAS]]-PRODUCTOS[[#This Row],[SALIDA ]]</f>
        <v>1</v>
      </c>
      <c r="J34" s="33">
        <f>PRODUCTOS[[#This Row],[SALIDA ]]*(PRODUCTOS[[#This Row],[PRECIO VTA]]-PRODUCTOS[[#This Row],[VALOR UNIT.]])</f>
        <v>0</v>
      </c>
    </row>
    <row r="35" spans="1:10" x14ac:dyDescent="0.25">
      <c r="A35" s="28" t="s">
        <v>809</v>
      </c>
      <c r="B35" s="28" t="s">
        <v>698</v>
      </c>
      <c r="C35" s="18" t="s">
        <v>314</v>
      </c>
      <c r="D35" s="18">
        <v>22</v>
      </c>
      <c r="E35" s="44">
        <f>SUMIF(ENTRADAS[CODIGO],PRODUCTOS[[#This Row],[CODIGO]],ENTRADAS[CANTIDAD])</f>
        <v>0</v>
      </c>
      <c r="F35" s="44">
        <f>ENTRADA!F34</f>
        <v>0</v>
      </c>
      <c r="G35" s="44">
        <f>SALIDAS[[#This Row],[CANTIDAD]]</f>
        <v>0</v>
      </c>
      <c r="H35" s="44">
        <f>SALIDAS[[#This Row],[VALOR UNIT.]]</f>
        <v>0</v>
      </c>
      <c r="I35" s="18">
        <f>PRODUCTOS[[#This Row],[EXISTENCIAS]]+PRODUCTOS[[#This Row],[ENTRADAS]]-PRODUCTOS[[#This Row],[SALIDA ]]</f>
        <v>22</v>
      </c>
      <c r="J35" s="33">
        <f>PRODUCTOS[[#This Row],[SALIDA ]]*(PRODUCTOS[[#This Row],[PRECIO VTA]]-PRODUCTOS[[#This Row],[VALOR UNIT.]])</f>
        <v>0</v>
      </c>
    </row>
    <row r="36" spans="1:10" x14ac:dyDescent="0.25">
      <c r="A36" s="28" t="s">
        <v>810</v>
      </c>
      <c r="B36" s="28" t="s">
        <v>698</v>
      </c>
      <c r="C36" s="18" t="s">
        <v>313</v>
      </c>
      <c r="D36" s="18">
        <v>25</v>
      </c>
      <c r="E36" s="44">
        <f>SUMIF(ENTRADAS[CODIGO],PRODUCTOS[[#This Row],[CODIGO]],ENTRADAS[CANTIDAD])</f>
        <v>0</v>
      </c>
      <c r="F36" s="44">
        <f>ENTRADA!F35</f>
        <v>0</v>
      </c>
      <c r="G36" s="44">
        <f>SALIDAS[[#This Row],[CANTIDAD]]</f>
        <v>0</v>
      </c>
      <c r="H36" s="44">
        <f>SALIDAS[[#This Row],[VALOR UNIT.]]</f>
        <v>0</v>
      </c>
      <c r="I36" s="18">
        <f>PRODUCTOS[[#This Row],[EXISTENCIAS]]+PRODUCTOS[[#This Row],[ENTRADAS]]-PRODUCTOS[[#This Row],[SALIDA ]]</f>
        <v>25</v>
      </c>
      <c r="J36" s="33">
        <f>PRODUCTOS[[#This Row],[SALIDA ]]*(PRODUCTOS[[#This Row],[PRECIO VTA]]-PRODUCTOS[[#This Row],[VALOR UNIT.]])</f>
        <v>0</v>
      </c>
    </row>
    <row r="37" spans="1:10" x14ac:dyDescent="0.25">
      <c r="A37" s="28" t="s">
        <v>220</v>
      </c>
      <c r="B37" s="28" t="s">
        <v>698</v>
      </c>
      <c r="C37" s="18" t="s">
        <v>221</v>
      </c>
      <c r="D37" s="18">
        <v>18</v>
      </c>
      <c r="E37" s="44">
        <f>SUMIF(ENTRADAS[CODIGO],PRODUCTOS[[#This Row],[CODIGO]],ENTRADAS[CANTIDAD])</f>
        <v>0</v>
      </c>
      <c r="F37" s="44">
        <f>ENTRADA!F36</f>
        <v>0</v>
      </c>
      <c r="G37" s="44">
        <f>SALIDAS[[#This Row],[CANTIDAD]]</f>
        <v>0</v>
      </c>
      <c r="H37" s="44">
        <f>SALIDAS[[#This Row],[VALOR UNIT.]]</f>
        <v>0</v>
      </c>
      <c r="I37" s="18">
        <f>PRODUCTOS[[#This Row],[EXISTENCIAS]]+PRODUCTOS[[#This Row],[ENTRADAS]]-PRODUCTOS[[#This Row],[SALIDA ]]</f>
        <v>18</v>
      </c>
      <c r="J37" s="33">
        <f>PRODUCTOS[[#This Row],[SALIDA ]]*(PRODUCTOS[[#This Row],[PRECIO VTA]]-PRODUCTOS[[#This Row],[VALOR UNIT.]])</f>
        <v>0</v>
      </c>
    </row>
    <row r="38" spans="1:10" s="5" customFormat="1" x14ac:dyDescent="0.25">
      <c r="A38" s="28" t="s">
        <v>218</v>
      </c>
      <c r="B38" s="28" t="s">
        <v>698</v>
      </c>
      <c r="C38" s="18" t="s">
        <v>219</v>
      </c>
      <c r="D38" s="18">
        <v>66</v>
      </c>
      <c r="E38" s="44">
        <f>SUMIF(ENTRADAS[CODIGO],PRODUCTOS[[#This Row],[CODIGO]],ENTRADAS[CANTIDAD])</f>
        <v>0</v>
      </c>
      <c r="F38" s="44">
        <f>ENTRADA!F37</f>
        <v>0</v>
      </c>
      <c r="G38" s="44">
        <f>SALIDAS[[#This Row],[CANTIDAD]]</f>
        <v>0</v>
      </c>
      <c r="H38" s="44">
        <f>SALIDAS[[#This Row],[VALOR UNIT.]]</f>
        <v>0</v>
      </c>
      <c r="I38" s="18">
        <f>PRODUCTOS[[#This Row],[EXISTENCIAS]]+PRODUCTOS[[#This Row],[ENTRADAS]]-PRODUCTOS[[#This Row],[SALIDA ]]</f>
        <v>66</v>
      </c>
      <c r="J38" s="33">
        <f>PRODUCTOS[[#This Row],[SALIDA ]]*(PRODUCTOS[[#This Row],[PRECIO VTA]]-PRODUCTOS[[#This Row],[VALOR UNIT.]])</f>
        <v>0</v>
      </c>
    </row>
    <row r="39" spans="1:10" x14ac:dyDescent="0.25">
      <c r="A39" s="28" t="s">
        <v>818</v>
      </c>
      <c r="B39" s="28" t="s">
        <v>698</v>
      </c>
      <c r="C39" s="18" t="s">
        <v>286</v>
      </c>
      <c r="D39" s="18">
        <v>83</v>
      </c>
      <c r="E39" s="44">
        <f>SUMIF(ENTRADAS[CODIGO],PRODUCTOS[[#This Row],[CODIGO]],ENTRADAS[CANTIDAD])</f>
        <v>0</v>
      </c>
      <c r="F39" s="44">
        <f>ENTRADA!F38</f>
        <v>0</v>
      </c>
      <c r="G39" s="44">
        <f>SALIDAS[[#This Row],[CANTIDAD]]</f>
        <v>0</v>
      </c>
      <c r="H39" s="44">
        <f>SALIDAS[[#This Row],[VALOR UNIT.]]</f>
        <v>0</v>
      </c>
      <c r="I39" s="18">
        <f>PRODUCTOS[[#This Row],[EXISTENCIAS]]+PRODUCTOS[[#This Row],[ENTRADAS]]-PRODUCTOS[[#This Row],[SALIDA ]]</f>
        <v>83</v>
      </c>
      <c r="J39" s="33">
        <f>PRODUCTOS[[#This Row],[SALIDA ]]*(PRODUCTOS[[#This Row],[PRECIO VTA]]-PRODUCTOS[[#This Row],[VALOR UNIT.]])</f>
        <v>0</v>
      </c>
    </row>
    <row r="40" spans="1:10" x14ac:dyDescent="0.25">
      <c r="A40" s="28" t="s">
        <v>8</v>
      </c>
      <c r="B40" s="28" t="s">
        <v>698</v>
      </c>
      <c r="C40" s="18" t="s">
        <v>9</v>
      </c>
      <c r="D40" s="18">
        <v>47</v>
      </c>
      <c r="E40" s="44">
        <f>SUMIF(ENTRADAS[CODIGO],PRODUCTOS[[#This Row],[CODIGO]],ENTRADAS[CANTIDAD])</f>
        <v>0</v>
      </c>
      <c r="F40" s="44">
        <f>ENTRADA!F39</f>
        <v>0</v>
      </c>
      <c r="G40" s="44">
        <f>SALIDAS[[#This Row],[CANTIDAD]]</f>
        <v>0</v>
      </c>
      <c r="H40" s="44">
        <f>SALIDAS[[#This Row],[VALOR UNIT.]]</f>
        <v>0</v>
      </c>
      <c r="I40" s="18">
        <f>PRODUCTOS[[#This Row],[EXISTENCIAS]]+PRODUCTOS[[#This Row],[ENTRADAS]]-PRODUCTOS[[#This Row],[SALIDA ]]</f>
        <v>47</v>
      </c>
      <c r="J40" s="33">
        <f>PRODUCTOS[[#This Row],[SALIDA ]]*(PRODUCTOS[[#This Row],[PRECIO VTA]]-PRODUCTOS[[#This Row],[VALOR UNIT.]])</f>
        <v>0</v>
      </c>
    </row>
    <row r="41" spans="1:10" x14ac:dyDescent="0.25">
      <c r="A41" s="28" t="s">
        <v>819</v>
      </c>
      <c r="B41" s="28" t="s">
        <v>698</v>
      </c>
      <c r="C41" s="18" t="s">
        <v>391</v>
      </c>
      <c r="D41" s="18">
        <v>20</v>
      </c>
      <c r="E41" s="44">
        <f>SUMIF(ENTRADAS[CODIGO],PRODUCTOS[[#This Row],[CODIGO]],ENTRADAS[CANTIDAD])</f>
        <v>0</v>
      </c>
      <c r="F41" s="44">
        <f>ENTRADA!F40</f>
        <v>0</v>
      </c>
      <c r="G41" s="44">
        <f>SALIDAS[[#This Row],[CANTIDAD]]</f>
        <v>0</v>
      </c>
      <c r="H41" s="44">
        <f>SALIDAS[[#This Row],[VALOR UNIT.]]</f>
        <v>0</v>
      </c>
      <c r="I41" s="18">
        <f>PRODUCTOS[[#This Row],[EXISTENCIAS]]+PRODUCTOS[[#This Row],[ENTRADAS]]-PRODUCTOS[[#This Row],[SALIDA ]]</f>
        <v>20</v>
      </c>
      <c r="J41" s="33">
        <f>PRODUCTOS[[#This Row],[SALIDA ]]*(PRODUCTOS[[#This Row],[PRECIO VTA]]-PRODUCTOS[[#This Row],[VALOR UNIT.]])</f>
        <v>0</v>
      </c>
    </row>
    <row r="42" spans="1:10" x14ac:dyDescent="0.25">
      <c r="A42" s="28" t="s">
        <v>6</v>
      </c>
      <c r="B42" s="28" t="s">
        <v>698</v>
      </c>
      <c r="C42" s="18" t="s">
        <v>7</v>
      </c>
      <c r="D42" s="18">
        <v>244</v>
      </c>
      <c r="E42" s="44">
        <f>SUMIF(ENTRADAS[CODIGO],PRODUCTOS[[#This Row],[CODIGO]],ENTRADAS[CANTIDAD])</f>
        <v>0</v>
      </c>
      <c r="F42" s="44">
        <f>ENTRADA!F41</f>
        <v>0</v>
      </c>
      <c r="G42" s="44">
        <f>SALIDAS[[#This Row],[CANTIDAD]]</f>
        <v>0</v>
      </c>
      <c r="H42" s="44">
        <f>SALIDAS[[#This Row],[VALOR UNIT.]]</f>
        <v>0</v>
      </c>
      <c r="I42" s="18">
        <f>PRODUCTOS[[#This Row],[EXISTENCIAS]]+PRODUCTOS[[#This Row],[ENTRADAS]]-PRODUCTOS[[#This Row],[SALIDA ]]</f>
        <v>244</v>
      </c>
      <c r="J42" s="33">
        <f>PRODUCTOS[[#This Row],[SALIDA ]]*(PRODUCTOS[[#This Row],[PRECIO VTA]]-PRODUCTOS[[#This Row],[VALOR UNIT.]])</f>
        <v>0</v>
      </c>
    </row>
    <row r="43" spans="1:10" x14ac:dyDescent="0.25">
      <c r="A43" s="28" t="s">
        <v>820</v>
      </c>
      <c r="B43" s="28" t="s">
        <v>698</v>
      </c>
      <c r="C43" s="19" t="s">
        <v>511</v>
      </c>
      <c r="D43" s="19">
        <v>370</v>
      </c>
      <c r="E43" s="44">
        <f>SUMIF(ENTRADAS[CODIGO],PRODUCTOS[[#This Row],[CODIGO]],ENTRADAS[CANTIDAD])</f>
        <v>0</v>
      </c>
      <c r="F43" s="44">
        <f>ENTRADA!F42</f>
        <v>0</v>
      </c>
      <c r="G43" s="44">
        <f>SALIDAS[[#This Row],[CANTIDAD]]</f>
        <v>0</v>
      </c>
      <c r="H43" s="44">
        <f>SALIDAS[[#This Row],[VALOR UNIT.]]</f>
        <v>0</v>
      </c>
      <c r="I43" s="18">
        <f>PRODUCTOS[[#This Row],[EXISTENCIAS]]+PRODUCTOS[[#This Row],[ENTRADAS]]-PRODUCTOS[[#This Row],[SALIDA ]]</f>
        <v>370</v>
      </c>
      <c r="J43" s="33">
        <f>PRODUCTOS[[#This Row],[SALIDA ]]*(PRODUCTOS[[#This Row],[PRECIO VTA]]-PRODUCTOS[[#This Row],[VALOR UNIT.]])</f>
        <v>0</v>
      </c>
    </row>
    <row r="44" spans="1:10" x14ac:dyDescent="0.25">
      <c r="A44" s="28" t="s">
        <v>4</v>
      </c>
      <c r="B44" s="28" t="s">
        <v>698</v>
      </c>
      <c r="C44" s="18" t="s">
        <v>5</v>
      </c>
      <c r="D44" s="18">
        <v>310</v>
      </c>
      <c r="E44" s="44">
        <f>SUMIF(ENTRADAS[CODIGO],PRODUCTOS[[#This Row],[CODIGO]],ENTRADAS[CANTIDAD])</f>
        <v>0</v>
      </c>
      <c r="F44" s="44">
        <f>ENTRADA!F43</f>
        <v>0</v>
      </c>
      <c r="G44" s="44">
        <f>SALIDAS[[#This Row],[CANTIDAD]]</f>
        <v>0</v>
      </c>
      <c r="H44" s="44">
        <f>SALIDAS[[#This Row],[VALOR UNIT.]]</f>
        <v>0</v>
      </c>
      <c r="I44" s="18">
        <f>PRODUCTOS[[#This Row],[EXISTENCIAS]]+PRODUCTOS[[#This Row],[ENTRADAS]]-PRODUCTOS[[#This Row],[SALIDA ]]</f>
        <v>310</v>
      </c>
      <c r="J44" s="33">
        <f>PRODUCTOS[[#This Row],[SALIDA ]]*(PRODUCTOS[[#This Row],[PRECIO VTA]]-PRODUCTOS[[#This Row],[VALOR UNIT.]])</f>
        <v>0</v>
      </c>
    </row>
    <row r="45" spans="1:10" x14ac:dyDescent="0.25">
      <c r="A45" s="28" t="s">
        <v>817</v>
      </c>
      <c r="B45" s="28" t="s">
        <v>698</v>
      </c>
      <c r="C45" s="18" t="s">
        <v>277</v>
      </c>
      <c r="D45" s="18">
        <v>16</v>
      </c>
      <c r="E45" s="44">
        <f>SUMIF(ENTRADAS[CODIGO],PRODUCTOS[[#This Row],[CODIGO]],ENTRADAS[CANTIDAD])</f>
        <v>0</v>
      </c>
      <c r="F45" s="44">
        <f>ENTRADA!F44</f>
        <v>0</v>
      </c>
      <c r="G45" s="44">
        <f>SALIDAS[[#This Row],[CANTIDAD]]</f>
        <v>0</v>
      </c>
      <c r="H45" s="44">
        <f>SALIDAS[[#This Row],[VALOR UNIT.]]</f>
        <v>0</v>
      </c>
      <c r="I45" s="18">
        <f>PRODUCTOS[[#This Row],[EXISTENCIAS]]+PRODUCTOS[[#This Row],[ENTRADAS]]-PRODUCTOS[[#This Row],[SALIDA ]]</f>
        <v>16</v>
      </c>
      <c r="J45" s="33">
        <f>PRODUCTOS[[#This Row],[SALIDA ]]*(PRODUCTOS[[#This Row],[PRECIO VTA]]-PRODUCTOS[[#This Row],[VALOR UNIT.]])</f>
        <v>0</v>
      </c>
    </row>
    <row r="46" spans="1:10" x14ac:dyDescent="0.25">
      <c r="A46" s="28" t="s">
        <v>816</v>
      </c>
      <c r="B46" s="28" t="s">
        <v>698</v>
      </c>
      <c r="C46" s="18" t="s">
        <v>285</v>
      </c>
      <c r="D46" s="18">
        <v>69</v>
      </c>
      <c r="E46" s="44">
        <f>SUMIF(ENTRADAS[CODIGO],PRODUCTOS[[#This Row],[CODIGO]],ENTRADAS[CANTIDAD])</f>
        <v>0</v>
      </c>
      <c r="F46" s="44">
        <f>ENTRADA!F45</f>
        <v>0</v>
      </c>
      <c r="G46" s="44">
        <f>SALIDAS[[#This Row],[CANTIDAD]]</f>
        <v>0</v>
      </c>
      <c r="H46" s="44">
        <f>SALIDAS[[#This Row],[VALOR UNIT.]]</f>
        <v>0</v>
      </c>
      <c r="I46" s="18">
        <f>PRODUCTOS[[#This Row],[EXISTENCIAS]]+PRODUCTOS[[#This Row],[ENTRADAS]]-PRODUCTOS[[#This Row],[SALIDA ]]</f>
        <v>69</v>
      </c>
      <c r="J46" s="33">
        <f>PRODUCTOS[[#This Row],[SALIDA ]]*(PRODUCTOS[[#This Row],[PRECIO VTA]]-PRODUCTOS[[#This Row],[VALOR UNIT.]])</f>
        <v>0</v>
      </c>
    </row>
    <row r="47" spans="1:10" x14ac:dyDescent="0.25">
      <c r="A47" s="28" t="s">
        <v>815</v>
      </c>
      <c r="B47" s="28" t="s">
        <v>698</v>
      </c>
      <c r="C47" s="18" t="s">
        <v>285</v>
      </c>
      <c r="D47" s="18">
        <v>114</v>
      </c>
      <c r="E47" s="44">
        <f>SUMIF(ENTRADAS[CODIGO],PRODUCTOS[[#This Row],[CODIGO]],ENTRADAS[CANTIDAD])</f>
        <v>0</v>
      </c>
      <c r="F47" s="44">
        <f>ENTRADA!F46</f>
        <v>0</v>
      </c>
      <c r="G47" s="44">
        <f>SALIDAS[[#This Row],[CANTIDAD]]</f>
        <v>0</v>
      </c>
      <c r="H47" s="44">
        <f>SALIDAS[[#This Row],[VALOR UNIT.]]</f>
        <v>0</v>
      </c>
      <c r="I47" s="18">
        <f>PRODUCTOS[[#This Row],[EXISTENCIAS]]+PRODUCTOS[[#This Row],[ENTRADAS]]-PRODUCTOS[[#This Row],[SALIDA ]]</f>
        <v>114</v>
      </c>
      <c r="J47" s="33">
        <f>PRODUCTOS[[#This Row],[SALIDA ]]*(PRODUCTOS[[#This Row],[PRECIO VTA]]-PRODUCTOS[[#This Row],[VALOR UNIT.]])</f>
        <v>0</v>
      </c>
    </row>
    <row r="48" spans="1:10" x14ac:dyDescent="0.25">
      <c r="A48" s="28" t="s">
        <v>814</v>
      </c>
      <c r="B48" s="28" t="s">
        <v>698</v>
      </c>
      <c r="C48" s="18" t="s">
        <v>283</v>
      </c>
      <c r="D48" s="18">
        <v>12</v>
      </c>
      <c r="E48" s="44">
        <f>SUMIF(ENTRADAS[CODIGO],PRODUCTOS[[#This Row],[CODIGO]],ENTRADAS[CANTIDAD])</f>
        <v>0</v>
      </c>
      <c r="F48" s="44">
        <f>ENTRADA!F47</f>
        <v>0</v>
      </c>
      <c r="G48" s="44">
        <f>SALIDAS[[#This Row],[CANTIDAD]]</f>
        <v>0</v>
      </c>
      <c r="H48" s="44">
        <f>SALIDAS[[#This Row],[VALOR UNIT.]]</f>
        <v>0</v>
      </c>
      <c r="I48" s="18">
        <f>PRODUCTOS[[#This Row],[EXISTENCIAS]]+PRODUCTOS[[#This Row],[ENTRADAS]]-PRODUCTOS[[#This Row],[SALIDA ]]</f>
        <v>12</v>
      </c>
      <c r="J48" s="33">
        <f>PRODUCTOS[[#This Row],[SALIDA ]]*(PRODUCTOS[[#This Row],[PRECIO VTA]]-PRODUCTOS[[#This Row],[VALOR UNIT.]])</f>
        <v>0</v>
      </c>
    </row>
    <row r="49" spans="1:10" x14ac:dyDescent="0.25">
      <c r="A49" s="28" t="s">
        <v>813</v>
      </c>
      <c r="B49" s="28" t="s">
        <v>698</v>
      </c>
      <c r="C49" s="18" t="s">
        <v>282</v>
      </c>
      <c r="D49" s="18">
        <v>2</v>
      </c>
      <c r="E49" s="44">
        <f>SUMIF(ENTRADAS[CODIGO],PRODUCTOS[[#This Row],[CODIGO]],ENTRADAS[CANTIDAD])</f>
        <v>0</v>
      </c>
      <c r="F49" s="44">
        <f>ENTRADA!F48</f>
        <v>0</v>
      </c>
      <c r="G49" s="44">
        <f>SALIDAS[[#This Row],[CANTIDAD]]</f>
        <v>0</v>
      </c>
      <c r="H49" s="44">
        <f>SALIDAS[[#This Row],[VALOR UNIT.]]</f>
        <v>0</v>
      </c>
      <c r="I49" s="18">
        <f>PRODUCTOS[[#This Row],[EXISTENCIAS]]+PRODUCTOS[[#This Row],[ENTRADAS]]-PRODUCTOS[[#This Row],[SALIDA ]]</f>
        <v>2</v>
      </c>
      <c r="J49" s="33">
        <f>PRODUCTOS[[#This Row],[SALIDA ]]*(PRODUCTOS[[#This Row],[PRECIO VTA]]-PRODUCTOS[[#This Row],[VALOR UNIT.]])</f>
        <v>0</v>
      </c>
    </row>
    <row r="50" spans="1:10" x14ac:dyDescent="0.25">
      <c r="A50" s="28" t="s">
        <v>812</v>
      </c>
      <c r="B50" s="28" t="s">
        <v>698</v>
      </c>
      <c r="C50" s="18" t="s">
        <v>284</v>
      </c>
      <c r="D50" s="18">
        <v>42</v>
      </c>
      <c r="E50" s="44">
        <f>SUMIF(ENTRADAS[CODIGO],PRODUCTOS[[#This Row],[CODIGO]],ENTRADAS[CANTIDAD])</f>
        <v>0</v>
      </c>
      <c r="F50" s="44">
        <f>ENTRADA!F49</f>
        <v>0</v>
      </c>
      <c r="G50" s="44">
        <f>SALIDAS[[#This Row],[CANTIDAD]]</f>
        <v>0</v>
      </c>
      <c r="H50" s="44">
        <f>SALIDAS[[#This Row],[VALOR UNIT.]]</f>
        <v>0</v>
      </c>
      <c r="I50" s="18">
        <f>PRODUCTOS[[#This Row],[EXISTENCIAS]]+PRODUCTOS[[#This Row],[ENTRADAS]]-PRODUCTOS[[#This Row],[SALIDA ]]</f>
        <v>42</v>
      </c>
      <c r="J50" s="33">
        <f>PRODUCTOS[[#This Row],[SALIDA ]]*(PRODUCTOS[[#This Row],[PRECIO VTA]]-PRODUCTOS[[#This Row],[VALOR UNIT.]])</f>
        <v>0</v>
      </c>
    </row>
    <row r="51" spans="1:10" x14ac:dyDescent="0.25">
      <c r="A51" s="28" t="s">
        <v>811</v>
      </c>
      <c r="B51" s="28" t="s">
        <v>698</v>
      </c>
      <c r="C51" s="18" t="s">
        <v>288</v>
      </c>
      <c r="D51" s="18">
        <v>5</v>
      </c>
      <c r="E51" s="44">
        <f>SUMIF(ENTRADAS[CODIGO],PRODUCTOS[[#This Row],[CODIGO]],ENTRADAS[CANTIDAD])</f>
        <v>0</v>
      </c>
      <c r="F51" s="44">
        <f>ENTRADA!F50</f>
        <v>0</v>
      </c>
      <c r="G51" s="44">
        <f>SALIDAS[[#This Row],[CANTIDAD]]</f>
        <v>0</v>
      </c>
      <c r="H51" s="44">
        <f>SALIDAS[[#This Row],[VALOR UNIT.]]</f>
        <v>0</v>
      </c>
      <c r="I51" s="18">
        <f>PRODUCTOS[[#This Row],[EXISTENCIAS]]+PRODUCTOS[[#This Row],[ENTRADAS]]-PRODUCTOS[[#This Row],[SALIDA ]]</f>
        <v>5</v>
      </c>
      <c r="J51" s="33">
        <f>PRODUCTOS[[#This Row],[SALIDA ]]*(PRODUCTOS[[#This Row],[PRECIO VTA]]-PRODUCTOS[[#This Row],[VALOR UNIT.]])</f>
        <v>0</v>
      </c>
    </row>
    <row r="52" spans="1:10" x14ac:dyDescent="0.25">
      <c r="A52" s="28" t="s">
        <v>10</v>
      </c>
      <c r="B52" s="28" t="s">
        <v>698</v>
      </c>
      <c r="C52" s="18" t="s">
        <v>11</v>
      </c>
      <c r="D52" s="18">
        <v>75</v>
      </c>
      <c r="E52" s="44">
        <f>SUMIF(ENTRADAS[CODIGO],PRODUCTOS[[#This Row],[CODIGO]],ENTRADAS[CANTIDAD])</f>
        <v>0</v>
      </c>
      <c r="F52" s="44">
        <f>ENTRADA!F51</f>
        <v>0</v>
      </c>
      <c r="G52" s="44">
        <f>SALIDAS[[#This Row],[CANTIDAD]]</f>
        <v>0</v>
      </c>
      <c r="H52" s="44">
        <f>SALIDAS[[#This Row],[VALOR UNIT.]]</f>
        <v>0</v>
      </c>
      <c r="I52" s="18">
        <f>PRODUCTOS[[#This Row],[EXISTENCIAS]]+PRODUCTOS[[#This Row],[ENTRADAS]]-PRODUCTOS[[#This Row],[SALIDA ]]</f>
        <v>75</v>
      </c>
      <c r="J52" s="33">
        <f>PRODUCTOS[[#This Row],[SALIDA ]]*(PRODUCTOS[[#This Row],[PRECIO VTA]]-PRODUCTOS[[#This Row],[VALOR UNIT.]])</f>
        <v>0</v>
      </c>
    </row>
    <row r="53" spans="1:10" x14ac:dyDescent="0.25">
      <c r="A53" s="28" t="s">
        <v>2</v>
      </c>
      <c r="B53" s="28" t="s">
        <v>698</v>
      </c>
      <c r="C53" s="18" t="s">
        <v>3</v>
      </c>
      <c r="D53" s="18">
        <v>128</v>
      </c>
      <c r="E53" s="44">
        <f>SUMIF(ENTRADAS[CODIGO],PRODUCTOS[[#This Row],[CODIGO]],ENTRADAS[CANTIDAD])</f>
        <v>0</v>
      </c>
      <c r="F53" s="44">
        <f>ENTRADA!F52</f>
        <v>0</v>
      </c>
      <c r="G53" s="44">
        <f>SALIDAS[[#This Row],[CANTIDAD]]</f>
        <v>0</v>
      </c>
      <c r="H53" s="44">
        <f>SALIDAS[[#This Row],[VALOR UNIT.]]</f>
        <v>0</v>
      </c>
      <c r="I53" s="18">
        <f>PRODUCTOS[[#This Row],[EXISTENCIAS]]+PRODUCTOS[[#This Row],[ENTRADAS]]-PRODUCTOS[[#This Row],[SALIDA ]]</f>
        <v>128</v>
      </c>
      <c r="J53" s="33">
        <f>PRODUCTOS[[#This Row],[SALIDA ]]*(PRODUCTOS[[#This Row],[PRECIO VTA]]-PRODUCTOS[[#This Row],[VALOR UNIT.]])</f>
        <v>0</v>
      </c>
    </row>
    <row r="54" spans="1:10" x14ac:dyDescent="0.25">
      <c r="A54" s="28" t="s">
        <v>821</v>
      </c>
      <c r="B54" s="28" t="s">
        <v>698</v>
      </c>
      <c r="C54" s="19" t="s">
        <v>551</v>
      </c>
      <c r="D54" s="19">
        <v>7</v>
      </c>
      <c r="E54" s="44">
        <f>SUMIF(ENTRADAS[CODIGO],PRODUCTOS[[#This Row],[CODIGO]],ENTRADAS[CANTIDAD])</f>
        <v>0</v>
      </c>
      <c r="F54" s="44">
        <f>ENTRADA!F53</f>
        <v>0</v>
      </c>
      <c r="G54" s="44">
        <f>SALIDAS[[#This Row],[CANTIDAD]]</f>
        <v>0</v>
      </c>
      <c r="H54" s="44">
        <f>SALIDAS[[#This Row],[VALOR UNIT.]]</f>
        <v>0</v>
      </c>
      <c r="I54" s="18">
        <f>PRODUCTOS[[#This Row],[EXISTENCIAS]]+PRODUCTOS[[#This Row],[ENTRADAS]]-PRODUCTOS[[#This Row],[SALIDA ]]</f>
        <v>7</v>
      </c>
      <c r="J54" s="33">
        <f>PRODUCTOS[[#This Row],[SALIDA ]]*(PRODUCTOS[[#This Row],[PRECIO VTA]]-PRODUCTOS[[#This Row],[VALOR UNIT.]])</f>
        <v>0</v>
      </c>
    </row>
    <row r="55" spans="1:10" s="5" customFormat="1" x14ac:dyDescent="0.25">
      <c r="A55" s="28" t="s">
        <v>65</v>
      </c>
      <c r="B55" s="28" t="s">
        <v>698</v>
      </c>
      <c r="C55" s="18" t="s">
        <v>66</v>
      </c>
      <c r="D55" s="18">
        <v>56</v>
      </c>
      <c r="E55" s="44">
        <f>SUMIF(ENTRADAS[CODIGO],PRODUCTOS[[#This Row],[CODIGO]],ENTRADAS[CANTIDAD])</f>
        <v>0</v>
      </c>
      <c r="F55" s="44">
        <f>ENTRADA!F54</f>
        <v>0</v>
      </c>
      <c r="G55" s="44">
        <f>SALIDAS[[#This Row],[CANTIDAD]]</f>
        <v>0</v>
      </c>
      <c r="H55" s="44">
        <f>SALIDAS[[#This Row],[VALOR UNIT.]]</f>
        <v>0</v>
      </c>
      <c r="I55" s="18">
        <f>PRODUCTOS[[#This Row],[EXISTENCIAS]]+PRODUCTOS[[#This Row],[ENTRADAS]]-PRODUCTOS[[#This Row],[SALIDA ]]</f>
        <v>56</v>
      </c>
      <c r="J55" s="33">
        <f>PRODUCTOS[[#This Row],[SALIDA ]]*(PRODUCTOS[[#This Row],[PRECIO VTA]]-PRODUCTOS[[#This Row],[VALOR UNIT.]])</f>
        <v>0</v>
      </c>
    </row>
    <row r="56" spans="1:10" x14ac:dyDescent="0.25">
      <c r="A56" s="28" t="s">
        <v>67</v>
      </c>
      <c r="B56" s="28" t="s">
        <v>698</v>
      </c>
      <c r="C56" s="18" t="s">
        <v>68</v>
      </c>
      <c r="D56" s="18">
        <v>378</v>
      </c>
      <c r="E56" s="44">
        <f>SUMIF(ENTRADAS[CODIGO],PRODUCTOS[[#This Row],[CODIGO]],ENTRADAS[CANTIDAD])</f>
        <v>0</v>
      </c>
      <c r="F56" s="44">
        <f>ENTRADA!F55</f>
        <v>0</v>
      </c>
      <c r="G56" s="44">
        <f>SALIDAS[[#This Row],[CANTIDAD]]</f>
        <v>0</v>
      </c>
      <c r="H56" s="44">
        <f>SALIDAS[[#This Row],[VALOR UNIT.]]</f>
        <v>0</v>
      </c>
      <c r="I56" s="18">
        <f>PRODUCTOS[[#This Row],[EXISTENCIAS]]+PRODUCTOS[[#This Row],[ENTRADAS]]-PRODUCTOS[[#This Row],[SALIDA ]]</f>
        <v>378</v>
      </c>
      <c r="J56" s="33">
        <f>PRODUCTOS[[#This Row],[SALIDA ]]*(PRODUCTOS[[#This Row],[PRECIO VTA]]-PRODUCTOS[[#This Row],[VALOR UNIT.]])</f>
        <v>0</v>
      </c>
    </row>
    <row r="57" spans="1:10" x14ac:dyDescent="0.25">
      <c r="A57" s="28" t="s">
        <v>69</v>
      </c>
      <c r="B57" s="28" t="s">
        <v>698</v>
      </c>
      <c r="C57" s="18" t="s">
        <v>70</v>
      </c>
      <c r="D57" s="18">
        <v>275</v>
      </c>
      <c r="E57" s="44">
        <f>SUMIF(ENTRADAS[CODIGO],PRODUCTOS[[#This Row],[CODIGO]],ENTRADAS[CANTIDAD])</f>
        <v>0</v>
      </c>
      <c r="F57" s="44">
        <f>ENTRADA!F56</f>
        <v>0</v>
      </c>
      <c r="G57" s="44">
        <f>SALIDAS[[#This Row],[CANTIDAD]]</f>
        <v>0</v>
      </c>
      <c r="H57" s="44">
        <f>SALIDAS[[#This Row],[VALOR UNIT.]]</f>
        <v>0</v>
      </c>
      <c r="I57" s="18">
        <f>PRODUCTOS[[#This Row],[EXISTENCIAS]]+PRODUCTOS[[#This Row],[ENTRADAS]]-PRODUCTOS[[#This Row],[SALIDA ]]</f>
        <v>275</v>
      </c>
      <c r="J57" s="33">
        <f>PRODUCTOS[[#This Row],[SALIDA ]]*(PRODUCTOS[[#This Row],[PRECIO VTA]]-PRODUCTOS[[#This Row],[VALOR UNIT.]])</f>
        <v>0</v>
      </c>
    </row>
    <row r="58" spans="1:10" x14ac:dyDescent="0.25">
      <c r="A58" s="28" t="s">
        <v>779</v>
      </c>
      <c r="B58" s="28" t="s">
        <v>698</v>
      </c>
      <c r="C58" s="18" t="s">
        <v>64</v>
      </c>
      <c r="D58" s="18">
        <v>9</v>
      </c>
      <c r="E58" s="44">
        <f>SUMIF(ENTRADAS[CODIGO],PRODUCTOS[[#This Row],[CODIGO]],ENTRADAS[CANTIDAD])</f>
        <v>0</v>
      </c>
      <c r="F58" s="44">
        <f>ENTRADA!F57</f>
        <v>0</v>
      </c>
      <c r="G58" s="44">
        <f>SALIDAS[[#This Row],[CANTIDAD]]</f>
        <v>0</v>
      </c>
      <c r="H58" s="44">
        <f>SALIDAS[[#This Row],[VALOR UNIT.]]</f>
        <v>0</v>
      </c>
      <c r="I58" s="18">
        <f>PRODUCTOS[[#This Row],[EXISTENCIAS]]+PRODUCTOS[[#This Row],[ENTRADAS]]-PRODUCTOS[[#This Row],[SALIDA ]]</f>
        <v>9</v>
      </c>
      <c r="J58" s="33">
        <f>PRODUCTOS[[#This Row],[SALIDA ]]*(PRODUCTOS[[#This Row],[PRECIO VTA]]-PRODUCTOS[[#This Row],[VALOR UNIT.]])</f>
        <v>0</v>
      </c>
    </row>
    <row r="59" spans="1:10" x14ac:dyDescent="0.25">
      <c r="A59" s="28" t="s">
        <v>207</v>
      </c>
      <c r="B59" s="28" t="s">
        <v>698</v>
      </c>
      <c r="C59" s="18" t="s">
        <v>63</v>
      </c>
      <c r="D59" s="18">
        <v>380</v>
      </c>
      <c r="E59" s="44">
        <f>SUMIF(ENTRADAS[CODIGO],PRODUCTOS[[#This Row],[CODIGO]],ENTRADAS[CANTIDAD])</f>
        <v>0</v>
      </c>
      <c r="F59" s="44">
        <f>ENTRADA!F58</f>
        <v>0</v>
      </c>
      <c r="G59" s="44">
        <f>SALIDAS[[#This Row],[CANTIDAD]]</f>
        <v>0</v>
      </c>
      <c r="H59" s="44">
        <f>SALIDAS[[#This Row],[VALOR UNIT.]]</f>
        <v>0</v>
      </c>
      <c r="I59" s="18">
        <f>PRODUCTOS[[#This Row],[EXISTENCIAS]]+PRODUCTOS[[#This Row],[ENTRADAS]]-PRODUCTOS[[#This Row],[SALIDA ]]</f>
        <v>380</v>
      </c>
      <c r="J59" s="33">
        <f>PRODUCTOS[[#This Row],[SALIDA ]]*(PRODUCTOS[[#This Row],[PRECIO VTA]]-PRODUCTOS[[#This Row],[VALOR UNIT.]])</f>
        <v>0</v>
      </c>
    </row>
    <row r="60" spans="1:10" x14ac:dyDescent="0.25">
      <c r="A60" s="28" t="s">
        <v>822</v>
      </c>
      <c r="B60" s="28" t="s">
        <v>1032</v>
      </c>
      <c r="C60" s="19" t="s">
        <v>628</v>
      </c>
      <c r="D60" s="18">
        <v>55</v>
      </c>
      <c r="E60" s="44">
        <f>SUMIF(ENTRADAS[CODIGO],PRODUCTOS[[#This Row],[CODIGO]],ENTRADAS[CANTIDAD])</f>
        <v>0</v>
      </c>
      <c r="F60" s="44">
        <f>ENTRADA!F59</f>
        <v>0</v>
      </c>
      <c r="G60" s="44">
        <f>SALIDAS[[#This Row],[CANTIDAD]]</f>
        <v>0</v>
      </c>
      <c r="H60" s="44">
        <f>SALIDAS[[#This Row],[VALOR UNIT.]]</f>
        <v>0</v>
      </c>
      <c r="I60" s="18">
        <f>PRODUCTOS[[#This Row],[EXISTENCIAS]]+PRODUCTOS[[#This Row],[ENTRADAS]]-PRODUCTOS[[#This Row],[SALIDA ]]</f>
        <v>55</v>
      </c>
      <c r="J60" s="33">
        <f>PRODUCTOS[[#This Row],[SALIDA ]]*(PRODUCTOS[[#This Row],[PRECIO VTA]]-PRODUCTOS[[#This Row],[VALOR UNIT.]])</f>
        <v>0</v>
      </c>
    </row>
    <row r="61" spans="1:10" x14ac:dyDescent="0.25">
      <c r="A61" s="28" t="s">
        <v>823</v>
      </c>
      <c r="B61" s="28" t="s">
        <v>1032</v>
      </c>
      <c r="C61" s="19" t="s">
        <v>625</v>
      </c>
      <c r="D61" s="18">
        <v>22</v>
      </c>
      <c r="E61" s="44">
        <f>SUMIF(ENTRADAS[CODIGO],PRODUCTOS[[#This Row],[CODIGO]],ENTRADAS[CANTIDAD])</f>
        <v>0</v>
      </c>
      <c r="F61" s="44">
        <f>ENTRADA!F60</f>
        <v>0</v>
      </c>
      <c r="G61" s="44">
        <f>SALIDAS[[#This Row],[CANTIDAD]]</f>
        <v>0</v>
      </c>
      <c r="H61" s="44">
        <f>SALIDAS[[#This Row],[VALOR UNIT.]]</f>
        <v>0</v>
      </c>
      <c r="I61" s="18">
        <f>PRODUCTOS[[#This Row],[EXISTENCIAS]]+PRODUCTOS[[#This Row],[ENTRADAS]]-PRODUCTOS[[#This Row],[SALIDA ]]</f>
        <v>22</v>
      </c>
      <c r="J61" s="33">
        <f>PRODUCTOS[[#This Row],[SALIDA ]]*(PRODUCTOS[[#This Row],[PRECIO VTA]]-PRODUCTOS[[#This Row],[VALOR UNIT.]])</f>
        <v>0</v>
      </c>
    </row>
    <row r="62" spans="1:10" x14ac:dyDescent="0.25">
      <c r="A62" s="28" t="s">
        <v>824</v>
      </c>
      <c r="B62" s="28" t="s">
        <v>1032</v>
      </c>
      <c r="C62" s="19" t="s">
        <v>624</v>
      </c>
      <c r="D62" s="18">
        <v>46</v>
      </c>
      <c r="E62" s="44">
        <f>SUMIF(ENTRADAS[CODIGO],PRODUCTOS[[#This Row],[CODIGO]],ENTRADAS[CANTIDAD])</f>
        <v>0</v>
      </c>
      <c r="F62" s="44">
        <f>ENTRADA!F61</f>
        <v>0</v>
      </c>
      <c r="G62" s="44">
        <f>SALIDAS[[#This Row],[CANTIDAD]]</f>
        <v>0</v>
      </c>
      <c r="H62" s="44">
        <f>SALIDAS[[#This Row],[VALOR UNIT.]]</f>
        <v>0</v>
      </c>
      <c r="I62" s="18">
        <f>PRODUCTOS[[#This Row],[EXISTENCIAS]]+PRODUCTOS[[#This Row],[ENTRADAS]]-PRODUCTOS[[#This Row],[SALIDA ]]</f>
        <v>46</v>
      </c>
      <c r="J62" s="33">
        <f>PRODUCTOS[[#This Row],[SALIDA ]]*(PRODUCTOS[[#This Row],[PRECIO VTA]]-PRODUCTOS[[#This Row],[VALOR UNIT.]])</f>
        <v>0</v>
      </c>
    </row>
    <row r="63" spans="1:10" x14ac:dyDescent="0.25">
      <c r="A63" s="28" t="s">
        <v>77</v>
      </c>
      <c r="B63" s="28" t="s">
        <v>698</v>
      </c>
      <c r="C63" s="18" t="s">
        <v>78</v>
      </c>
      <c r="D63" s="18">
        <v>15</v>
      </c>
      <c r="E63" s="44">
        <f>SUMIF(ENTRADAS[CODIGO],PRODUCTOS[[#This Row],[CODIGO]],ENTRADAS[CANTIDAD])</f>
        <v>0</v>
      </c>
      <c r="F63" s="44">
        <f>ENTRADA!F62</f>
        <v>0</v>
      </c>
      <c r="G63" s="44">
        <f>SALIDAS[[#This Row],[CANTIDAD]]</f>
        <v>0</v>
      </c>
      <c r="H63" s="44">
        <f>SALIDAS[[#This Row],[VALOR UNIT.]]</f>
        <v>0</v>
      </c>
      <c r="I63" s="18">
        <f>PRODUCTOS[[#This Row],[EXISTENCIAS]]+PRODUCTOS[[#This Row],[ENTRADAS]]-PRODUCTOS[[#This Row],[SALIDA ]]</f>
        <v>15</v>
      </c>
      <c r="J63" s="33">
        <f>PRODUCTOS[[#This Row],[SALIDA ]]*(PRODUCTOS[[#This Row],[PRECIO VTA]]-PRODUCTOS[[#This Row],[VALOR UNIT.]])</f>
        <v>0</v>
      </c>
    </row>
    <row r="64" spans="1:10" x14ac:dyDescent="0.25">
      <c r="A64" s="28" t="s">
        <v>826</v>
      </c>
      <c r="B64" s="28" t="s">
        <v>698</v>
      </c>
      <c r="C64" s="18" t="s">
        <v>83</v>
      </c>
      <c r="D64" s="18">
        <v>17</v>
      </c>
      <c r="E64" s="44">
        <f>SUMIF(ENTRADAS[CODIGO],PRODUCTOS[[#This Row],[CODIGO]],ENTRADAS[CANTIDAD])</f>
        <v>0</v>
      </c>
      <c r="F64" s="44">
        <f>ENTRADA!F63</f>
        <v>0</v>
      </c>
      <c r="G64" s="44">
        <f>SALIDAS[[#This Row],[CANTIDAD]]</f>
        <v>0</v>
      </c>
      <c r="H64" s="44">
        <f>SALIDAS[[#This Row],[VALOR UNIT.]]</f>
        <v>0</v>
      </c>
      <c r="I64" s="18">
        <f>PRODUCTOS[[#This Row],[EXISTENCIAS]]+PRODUCTOS[[#This Row],[ENTRADAS]]-PRODUCTOS[[#This Row],[SALIDA ]]</f>
        <v>17</v>
      </c>
      <c r="J64" s="33">
        <f>PRODUCTOS[[#This Row],[SALIDA ]]*(PRODUCTOS[[#This Row],[PRECIO VTA]]-PRODUCTOS[[#This Row],[VALOR UNIT.]])</f>
        <v>0</v>
      </c>
    </row>
    <row r="65" spans="1:10" x14ac:dyDescent="0.25">
      <c r="A65" s="28" t="s">
        <v>825</v>
      </c>
      <c r="B65" s="28" t="s">
        <v>698</v>
      </c>
      <c r="C65" s="18" t="s">
        <v>306</v>
      </c>
      <c r="D65" s="18">
        <v>7</v>
      </c>
      <c r="E65" s="44">
        <f>SUMIF(ENTRADAS[CODIGO],PRODUCTOS[[#This Row],[CODIGO]],ENTRADAS[CANTIDAD])</f>
        <v>0</v>
      </c>
      <c r="F65" s="44">
        <f>ENTRADA!F64</f>
        <v>0</v>
      </c>
      <c r="G65" s="44">
        <f>SALIDAS[[#This Row],[CANTIDAD]]</f>
        <v>0</v>
      </c>
      <c r="H65" s="44">
        <f>SALIDAS[[#This Row],[VALOR UNIT.]]</f>
        <v>0</v>
      </c>
      <c r="I65" s="18">
        <f>PRODUCTOS[[#This Row],[EXISTENCIAS]]+PRODUCTOS[[#This Row],[ENTRADAS]]-PRODUCTOS[[#This Row],[SALIDA ]]</f>
        <v>7</v>
      </c>
      <c r="J65" s="33">
        <f>PRODUCTOS[[#This Row],[SALIDA ]]*(PRODUCTOS[[#This Row],[PRECIO VTA]]-PRODUCTOS[[#This Row],[VALOR UNIT.]])</f>
        <v>0</v>
      </c>
    </row>
    <row r="66" spans="1:10" x14ac:dyDescent="0.25">
      <c r="A66" s="28" t="s">
        <v>79</v>
      </c>
      <c r="B66" s="28" t="s">
        <v>698</v>
      </c>
      <c r="C66" s="18" t="s">
        <v>80</v>
      </c>
      <c r="D66" s="18">
        <v>48</v>
      </c>
      <c r="E66" s="44">
        <f>SUMIF(ENTRADAS[CODIGO],PRODUCTOS[[#This Row],[CODIGO]],ENTRADAS[CANTIDAD])</f>
        <v>0</v>
      </c>
      <c r="F66" s="44">
        <f>ENTRADA!F65</f>
        <v>0</v>
      </c>
      <c r="G66" s="44">
        <f>SALIDAS[[#This Row],[CANTIDAD]]</f>
        <v>0</v>
      </c>
      <c r="H66" s="44">
        <f>SALIDAS[[#This Row],[VALOR UNIT.]]</f>
        <v>0</v>
      </c>
      <c r="I66" s="18">
        <f>PRODUCTOS[[#This Row],[EXISTENCIAS]]+PRODUCTOS[[#This Row],[ENTRADAS]]-PRODUCTOS[[#This Row],[SALIDA ]]</f>
        <v>48</v>
      </c>
      <c r="J66" s="33">
        <f>PRODUCTOS[[#This Row],[SALIDA ]]*(PRODUCTOS[[#This Row],[PRECIO VTA]]-PRODUCTOS[[#This Row],[VALOR UNIT.]])</f>
        <v>0</v>
      </c>
    </row>
    <row r="67" spans="1:10" x14ac:dyDescent="0.25">
      <c r="A67" s="28" t="s">
        <v>827</v>
      </c>
      <c r="B67" s="28" t="s">
        <v>698</v>
      </c>
      <c r="C67" s="18" t="s">
        <v>321</v>
      </c>
      <c r="D67" s="18">
        <v>7</v>
      </c>
      <c r="E67" s="44">
        <f>SUMIF(ENTRADAS[CODIGO],PRODUCTOS[[#This Row],[CODIGO]],ENTRADAS[CANTIDAD])</f>
        <v>0</v>
      </c>
      <c r="F67" s="44">
        <f>ENTRADA!F66</f>
        <v>0</v>
      </c>
      <c r="G67" s="44">
        <f>SALIDAS[[#This Row],[CANTIDAD]]</f>
        <v>0</v>
      </c>
      <c r="H67" s="44">
        <f>SALIDAS[[#This Row],[VALOR UNIT.]]</f>
        <v>0</v>
      </c>
      <c r="I67" s="18">
        <f>PRODUCTOS[[#This Row],[EXISTENCIAS]]+PRODUCTOS[[#This Row],[ENTRADAS]]-PRODUCTOS[[#This Row],[SALIDA ]]</f>
        <v>7</v>
      </c>
      <c r="J67" s="33">
        <f>PRODUCTOS[[#This Row],[SALIDA ]]*(PRODUCTOS[[#This Row],[PRECIO VTA]]-PRODUCTOS[[#This Row],[VALOR UNIT.]])</f>
        <v>0</v>
      </c>
    </row>
    <row r="68" spans="1:10" x14ac:dyDescent="0.25">
      <c r="A68" s="28" t="s">
        <v>828</v>
      </c>
      <c r="B68" s="28" t="s">
        <v>698</v>
      </c>
      <c r="C68" s="18" t="s">
        <v>322</v>
      </c>
      <c r="D68" s="18">
        <v>6</v>
      </c>
      <c r="E68" s="44">
        <f>SUMIF(ENTRADAS[CODIGO],PRODUCTOS[[#This Row],[CODIGO]],ENTRADAS[CANTIDAD])</f>
        <v>0</v>
      </c>
      <c r="F68" s="44">
        <f>ENTRADA!F67</f>
        <v>0</v>
      </c>
      <c r="G68" s="44">
        <f>SALIDAS[[#This Row],[CANTIDAD]]</f>
        <v>0</v>
      </c>
      <c r="H68" s="44">
        <f>SALIDAS[[#This Row],[VALOR UNIT.]]</f>
        <v>0</v>
      </c>
      <c r="I68" s="18">
        <f>PRODUCTOS[[#This Row],[EXISTENCIAS]]+PRODUCTOS[[#This Row],[ENTRADAS]]-PRODUCTOS[[#This Row],[SALIDA ]]</f>
        <v>6</v>
      </c>
      <c r="J68" s="33">
        <f>PRODUCTOS[[#This Row],[SALIDA ]]*(PRODUCTOS[[#This Row],[PRECIO VTA]]-PRODUCTOS[[#This Row],[VALOR UNIT.]])</f>
        <v>0</v>
      </c>
    </row>
    <row r="69" spans="1:10" x14ac:dyDescent="0.25">
      <c r="A69" s="28" t="s">
        <v>829</v>
      </c>
      <c r="B69" s="28" t="s">
        <v>698</v>
      </c>
      <c r="C69" s="18" t="s">
        <v>323</v>
      </c>
      <c r="D69" s="18">
        <v>1</v>
      </c>
      <c r="E69" s="44">
        <f>SUMIF(ENTRADAS[CODIGO],PRODUCTOS[[#This Row],[CODIGO]],ENTRADAS[CANTIDAD])</f>
        <v>0</v>
      </c>
      <c r="F69" s="44">
        <f>ENTRADA!F68</f>
        <v>0</v>
      </c>
      <c r="G69" s="44">
        <f>SALIDAS[[#This Row],[CANTIDAD]]</f>
        <v>0</v>
      </c>
      <c r="H69" s="44">
        <f>SALIDAS[[#This Row],[VALOR UNIT.]]</f>
        <v>0</v>
      </c>
      <c r="I69" s="18">
        <f>PRODUCTOS[[#This Row],[EXISTENCIAS]]+PRODUCTOS[[#This Row],[ENTRADAS]]-PRODUCTOS[[#This Row],[SALIDA ]]</f>
        <v>1</v>
      </c>
      <c r="J69" s="33">
        <f>PRODUCTOS[[#This Row],[SALIDA ]]*(PRODUCTOS[[#This Row],[PRECIO VTA]]-PRODUCTOS[[#This Row],[VALOR UNIT.]])</f>
        <v>0</v>
      </c>
    </row>
    <row r="70" spans="1:10" x14ac:dyDescent="0.25">
      <c r="A70" s="28">
        <v>119319</v>
      </c>
      <c r="B70" s="28" t="s">
        <v>698</v>
      </c>
      <c r="C70" s="18" t="s">
        <v>369</v>
      </c>
      <c r="D70" s="18">
        <v>2</v>
      </c>
      <c r="E70" s="44">
        <f>SUMIF(ENTRADAS[CODIGO],PRODUCTOS[[#This Row],[CODIGO]],ENTRADAS[CANTIDAD])</f>
        <v>0</v>
      </c>
      <c r="F70" s="44">
        <f>ENTRADA!F69</f>
        <v>0</v>
      </c>
      <c r="G70" s="44">
        <f>SALIDAS[[#This Row],[CANTIDAD]]</f>
        <v>0</v>
      </c>
      <c r="H70" s="44">
        <f>SALIDAS[[#This Row],[VALOR UNIT.]]</f>
        <v>0</v>
      </c>
      <c r="I70" s="18">
        <f>PRODUCTOS[[#This Row],[EXISTENCIAS]]+PRODUCTOS[[#This Row],[ENTRADAS]]-PRODUCTOS[[#This Row],[SALIDA ]]</f>
        <v>2</v>
      </c>
      <c r="J70" s="33">
        <f>PRODUCTOS[[#This Row],[SALIDA ]]*(PRODUCTOS[[#This Row],[PRECIO VTA]]-PRODUCTOS[[#This Row],[VALOR UNIT.]])</f>
        <v>0</v>
      </c>
    </row>
    <row r="71" spans="1:10" x14ac:dyDescent="0.25">
      <c r="A71" s="28">
        <v>11471</v>
      </c>
      <c r="B71" s="28" t="s">
        <v>698</v>
      </c>
      <c r="C71" s="18" t="s">
        <v>107</v>
      </c>
      <c r="D71" s="18">
        <v>3</v>
      </c>
      <c r="E71" s="44">
        <f>SUMIF(ENTRADAS[CODIGO],PRODUCTOS[[#This Row],[CODIGO]],ENTRADAS[CANTIDAD])</f>
        <v>0</v>
      </c>
      <c r="F71" s="44">
        <f>ENTRADA!F70</f>
        <v>0</v>
      </c>
      <c r="G71" s="44">
        <f>SALIDAS[[#This Row],[CANTIDAD]]</f>
        <v>0</v>
      </c>
      <c r="H71" s="44">
        <f>SALIDAS[[#This Row],[VALOR UNIT.]]</f>
        <v>0</v>
      </c>
      <c r="I71" s="18">
        <f>PRODUCTOS[[#This Row],[EXISTENCIAS]]+PRODUCTOS[[#This Row],[ENTRADAS]]-PRODUCTOS[[#This Row],[SALIDA ]]</f>
        <v>3</v>
      </c>
      <c r="J71" s="33">
        <f>PRODUCTOS[[#This Row],[SALIDA ]]*(PRODUCTOS[[#This Row],[PRECIO VTA]]-PRODUCTOS[[#This Row],[VALOR UNIT.]])</f>
        <v>0</v>
      </c>
    </row>
    <row r="72" spans="1:10" x14ac:dyDescent="0.25">
      <c r="A72" s="28">
        <v>11477</v>
      </c>
      <c r="B72" s="28" t="s">
        <v>698</v>
      </c>
      <c r="C72" s="18" t="s">
        <v>108</v>
      </c>
      <c r="D72" s="18">
        <v>2</v>
      </c>
      <c r="E72" s="44">
        <f>SUMIF(ENTRADAS[CODIGO],PRODUCTOS[[#This Row],[CODIGO]],ENTRADAS[CANTIDAD])</f>
        <v>0</v>
      </c>
      <c r="F72" s="44">
        <f>ENTRADA!F71</f>
        <v>0</v>
      </c>
      <c r="G72" s="44">
        <f>SALIDAS[[#This Row],[CANTIDAD]]</f>
        <v>0</v>
      </c>
      <c r="H72" s="44">
        <f>SALIDAS[[#This Row],[VALOR UNIT.]]</f>
        <v>0</v>
      </c>
      <c r="I72" s="18">
        <f>PRODUCTOS[[#This Row],[EXISTENCIAS]]+PRODUCTOS[[#This Row],[ENTRADAS]]-PRODUCTOS[[#This Row],[SALIDA ]]</f>
        <v>2</v>
      </c>
      <c r="J72" s="33">
        <f>PRODUCTOS[[#This Row],[SALIDA ]]*(PRODUCTOS[[#This Row],[PRECIO VTA]]-PRODUCTOS[[#This Row],[VALOR UNIT.]])</f>
        <v>0</v>
      </c>
    </row>
    <row r="73" spans="1:10" x14ac:dyDescent="0.25">
      <c r="A73" s="28">
        <v>11479</v>
      </c>
      <c r="B73" s="28" t="s">
        <v>698</v>
      </c>
      <c r="C73" s="18" t="s">
        <v>109</v>
      </c>
      <c r="D73" s="18">
        <v>4</v>
      </c>
      <c r="E73" s="44">
        <f>SUMIF(ENTRADAS[CODIGO],PRODUCTOS[[#This Row],[CODIGO]],ENTRADAS[CANTIDAD])</f>
        <v>0</v>
      </c>
      <c r="F73" s="44">
        <f>ENTRADA!F72</f>
        <v>0</v>
      </c>
      <c r="G73" s="44">
        <f>SALIDAS[[#This Row],[CANTIDAD]]</f>
        <v>0</v>
      </c>
      <c r="H73" s="44">
        <f>SALIDAS[[#This Row],[VALOR UNIT.]]</f>
        <v>0</v>
      </c>
      <c r="I73" s="18">
        <f>PRODUCTOS[[#This Row],[EXISTENCIAS]]+PRODUCTOS[[#This Row],[ENTRADAS]]-PRODUCTOS[[#This Row],[SALIDA ]]</f>
        <v>4</v>
      </c>
      <c r="J73" s="33">
        <f>PRODUCTOS[[#This Row],[SALIDA ]]*(PRODUCTOS[[#This Row],[PRECIO VTA]]-PRODUCTOS[[#This Row],[VALOR UNIT.]])</f>
        <v>0</v>
      </c>
    </row>
    <row r="74" spans="1:10" x14ac:dyDescent="0.25">
      <c r="A74" s="28">
        <v>11481</v>
      </c>
      <c r="B74" s="28" t="s">
        <v>698</v>
      </c>
      <c r="C74" s="18" t="s">
        <v>110</v>
      </c>
      <c r="D74" s="18">
        <v>3</v>
      </c>
      <c r="E74" s="44">
        <f>SUMIF(ENTRADAS[CODIGO],PRODUCTOS[[#This Row],[CODIGO]],ENTRADAS[CANTIDAD])</f>
        <v>0</v>
      </c>
      <c r="F74" s="44">
        <f>ENTRADA!F73</f>
        <v>0</v>
      </c>
      <c r="G74" s="44">
        <f>SALIDAS[[#This Row],[CANTIDAD]]</f>
        <v>0</v>
      </c>
      <c r="H74" s="44">
        <f>SALIDAS[[#This Row],[VALOR UNIT.]]</f>
        <v>0</v>
      </c>
      <c r="I74" s="18">
        <f>PRODUCTOS[[#This Row],[EXISTENCIAS]]+PRODUCTOS[[#This Row],[ENTRADAS]]-PRODUCTOS[[#This Row],[SALIDA ]]</f>
        <v>3</v>
      </c>
      <c r="J74" s="33">
        <f>PRODUCTOS[[#This Row],[SALIDA ]]*(PRODUCTOS[[#This Row],[PRECIO VTA]]-PRODUCTOS[[#This Row],[VALOR UNIT.]])</f>
        <v>0</v>
      </c>
    </row>
    <row r="75" spans="1:10" x14ac:dyDescent="0.25">
      <c r="A75" s="28">
        <v>11469</v>
      </c>
      <c r="B75" s="28" t="s">
        <v>698</v>
      </c>
      <c r="C75" s="18" t="s">
        <v>101</v>
      </c>
      <c r="D75" s="18">
        <v>1</v>
      </c>
      <c r="E75" s="44">
        <f>SUMIF(ENTRADAS[CODIGO],PRODUCTOS[[#This Row],[CODIGO]],ENTRADAS[CANTIDAD])</f>
        <v>0</v>
      </c>
      <c r="F75" s="44">
        <f>ENTRADA!F74</f>
        <v>0</v>
      </c>
      <c r="G75" s="44">
        <f>SALIDAS[[#This Row],[CANTIDAD]]</f>
        <v>0</v>
      </c>
      <c r="H75" s="44">
        <f>SALIDAS[[#This Row],[VALOR UNIT.]]</f>
        <v>0</v>
      </c>
      <c r="I75" s="18">
        <f>PRODUCTOS[[#This Row],[EXISTENCIAS]]+PRODUCTOS[[#This Row],[ENTRADAS]]-PRODUCTOS[[#This Row],[SALIDA ]]</f>
        <v>1</v>
      </c>
      <c r="J75" s="33">
        <f>PRODUCTOS[[#This Row],[SALIDA ]]*(PRODUCTOS[[#This Row],[PRECIO VTA]]-PRODUCTOS[[#This Row],[VALOR UNIT.]])</f>
        <v>0</v>
      </c>
    </row>
    <row r="76" spans="1:10" x14ac:dyDescent="0.25">
      <c r="A76" s="28">
        <v>11456</v>
      </c>
      <c r="B76" s="28" t="s">
        <v>698</v>
      </c>
      <c r="C76" s="18" t="s">
        <v>105</v>
      </c>
      <c r="D76" s="18">
        <v>1</v>
      </c>
      <c r="E76" s="44">
        <f>SUMIF(ENTRADAS[CODIGO],PRODUCTOS[[#This Row],[CODIGO]],ENTRADAS[CANTIDAD])</f>
        <v>0</v>
      </c>
      <c r="F76" s="44">
        <f>ENTRADA!F75</f>
        <v>0</v>
      </c>
      <c r="G76" s="44">
        <f>SALIDAS[[#This Row],[CANTIDAD]]</f>
        <v>0</v>
      </c>
      <c r="H76" s="44">
        <f>SALIDAS[[#This Row],[VALOR UNIT.]]</f>
        <v>0</v>
      </c>
      <c r="I76" s="18">
        <f>PRODUCTOS[[#This Row],[EXISTENCIAS]]+PRODUCTOS[[#This Row],[ENTRADAS]]-PRODUCTOS[[#This Row],[SALIDA ]]</f>
        <v>1</v>
      </c>
      <c r="J76" s="33">
        <f>PRODUCTOS[[#This Row],[SALIDA ]]*(PRODUCTOS[[#This Row],[PRECIO VTA]]-PRODUCTOS[[#This Row],[VALOR UNIT.]])</f>
        <v>0</v>
      </c>
    </row>
    <row r="77" spans="1:10" x14ac:dyDescent="0.25">
      <c r="A77" s="28">
        <v>11462</v>
      </c>
      <c r="B77" s="28" t="s">
        <v>698</v>
      </c>
      <c r="C77" s="18" t="s">
        <v>105</v>
      </c>
      <c r="D77" s="18">
        <v>6</v>
      </c>
      <c r="E77" s="44">
        <f>SUMIF(ENTRADAS[CODIGO],PRODUCTOS[[#This Row],[CODIGO]],ENTRADAS[CANTIDAD])</f>
        <v>0</v>
      </c>
      <c r="F77" s="44">
        <f>ENTRADA!F76</f>
        <v>0</v>
      </c>
      <c r="G77" s="44">
        <f>SALIDAS[[#This Row],[CANTIDAD]]</f>
        <v>0</v>
      </c>
      <c r="H77" s="44">
        <f>SALIDAS[[#This Row],[VALOR UNIT.]]</f>
        <v>0</v>
      </c>
      <c r="I77" s="18">
        <f>PRODUCTOS[[#This Row],[EXISTENCIAS]]+PRODUCTOS[[#This Row],[ENTRADAS]]-PRODUCTOS[[#This Row],[SALIDA ]]</f>
        <v>6</v>
      </c>
      <c r="J77" s="33">
        <f>PRODUCTOS[[#This Row],[SALIDA ]]*(PRODUCTOS[[#This Row],[PRECIO VTA]]-PRODUCTOS[[#This Row],[VALOR UNIT.]])</f>
        <v>0</v>
      </c>
    </row>
    <row r="78" spans="1:10" x14ac:dyDescent="0.25">
      <c r="A78" s="28">
        <v>11452</v>
      </c>
      <c r="B78" s="28" t="s">
        <v>698</v>
      </c>
      <c r="C78" s="18" t="s">
        <v>111</v>
      </c>
      <c r="D78" s="18">
        <v>1</v>
      </c>
      <c r="E78" s="44">
        <f>SUMIF(ENTRADAS[CODIGO],PRODUCTOS[[#This Row],[CODIGO]],ENTRADAS[CANTIDAD])</f>
        <v>0</v>
      </c>
      <c r="F78" s="44">
        <f>ENTRADA!F77</f>
        <v>0</v>
      </c>
      <c r="G78" s="44">
        <f>SALIDAS[[#This Row],[CANTIDAD]]</f>
        <v>0</v>
      </c>
      <c r="H78" s="44">
        <f>SALIDAS[[#This Row],[VALOR UNIT.]]</f>
        <v>0</v>
      </c>
      <c r="I78" s="18">
        <f>PRODUCTOS[[#This Row],[EXISTENCIAS]]+PRODUCTOS[[#This Row],[ENTRADAS]]-PRODUCTOS[[#This Row],[SALIDA ]]</f>
        <v>1</v>
      </c>
      <c r="J78" s="33">
        <f>PRODUCTOS[[#This Row],[SALIDA ]]*(PRODUCTOS[[#This Row],[PRECIO VTA]]-PRODUCTOS[[#This Row],[VALOR UNIT.]])</f>
        <v>0</v>
      </c>
    </row>
    <row r="79" spans="1:10" x14ac:dyDescent="0.25">
      <c r="A79" s="28">
        <v>11460</v>
      </c>
      <c r="B79" s="28" t="s">
        <v>698</v>
      </c>
      <c r="C79" s="18" t="s">
        <v>111</v>
      </c>
      <c r="D79" s="18">
        <v>2</v>
      </c>
      <c r="E79" s="44">
        <f>SUMIF(ENTRADAS[CODIGO],PRODUCTOS[[#This Row],[CODIGO]],ENTRADAS[CANTIDAD])</f>
        <v>0</v>
      </c>
      <c r="F79" s="44">
        <f>ENTRADA!F78</f>
        <v>0</v>
      </c>
      <c r="G79" s="44">
        <f>SALIDAS[[#This Row],[CANTIDAD]]</f>
        <v>0</v>
      </c>
      <c r="H79" s="44">
        <f>SALIDAS[[#This Row],[VALOR UNIT.]]</f>
        <v>0</v>
      </c>
      <c r="I79" s="18">
        <f>PRODUCTOS[[#This Row],[EXISTENCIAS]]+PRODUCTOS[[#This Row],[ENTRADAS]]-PRODUCTOS[[#This Row],[SALIDA ]]</f>
        <v>2</v>
      </c>
      <c r="J79" s="33">
        <f>PRODUCTOS[[#This Row],[SALIDA ]]*(PRODUCTOS[[#This Row],[PRECIO VTA]]-PRODUCTOS[[#This Row],[VALOR UNIT.]])</f>
        <v>0</v>
      </c>
    </row>
    <row r="80" spans="1:10" x14ac:dyDescent="0.25">
      <c r="A80" s="28">
        <v>11466</v>
      </c>
      <c r="B80" s="28" t="s">
        <v>698</v>
      </c>
      <c r="C80" s="18" t="s">
        <v>111</v>
      </c>
      <c r="D80" s="18">
        <v>3</v>
      </c>
      <c r="E80" s="44">
        <f>SUMIF(ENTRADAS[CODIGO],PRODUCTOS[[#This Row],[CODIGO]],ENTRADAS[CANTIDAD])</f>
        <v>0</v>
      </c>
      <c r="F80" s="44">
        <f>ENTRADA!F79</f>
        <v>0</v>
      </c>
      <c r="G80" s="44">
        <f>SALIDAS[[#This Row],[CANTIDAD]]</f>
        <v>0</v>
      </c>
      <c r="H80" s="44">
        <f>SALIDAS[[#This Row],[VALOR UNIT.]]</f>
        <v>0</v>
      </c>
      <c r="I80" s="18">
        <f>PRODUCTOS[[#This Row],[EXISTENCIAS]]+PRODUCTOS[[#This Row],[ENTRADAS]]-PRODUCTOS[[#This Row],[SALIDA ]]</f>
        <v>3</v>
      </c>
      <c r="J80" s="33">
        <f>PRODUCTOS[[#This Row],[SALIDA ]]*(PRODUCTOS[[#This Row],[PRECIO VTA]]-PRODUCTOS[[#This Row],[VALOR UNIT.]])</f>
        <v>0</v>
      </c>
    </row>
    <row r="81" spans="1:10" x14ac:dyDescent="0.25">
      <c r="A81" s="28">
        <v>11463</v>
      </c>
      <c r="B81" s="28" t="s">
        <v>698</v>
      </c>
      <c r="C81" s="18" t="s">
        <v>104</v>
      </c>
      <c r="D81" s="18">
        <v>3</v>
      </c>
      <c r="E81" s="44">
        <f>SUMIF(ENTRADAS[CODIGO],PRODUCTOS[[#This Row],[CODIGO]],ENTRADAS[CANTIDAD])</f>
        <v>0</v>
      </c>
      <c r="F81" s="44">
        <f>ENTRADA!F80</f>
        <v>0</v>
      </c>
      <c r="G81" s="44">
        <f>SALIDAS[[#This Row],[CANTIDAD]]</f>
        <v>0</v>
      </c>
      <c r="H81" s="44">
        <f>SALIDAS[[#This Row],[VALOR UNIT.]]</f>
        <v>0</v>
      </c>
      <c r="I81" s="18">
        <f>PRODUCTOS[[#This Row],[EXISTENCIAS]]+PRODUCTOS[[#This Row],[ENTRADAS]]-PRODUCTOS[[#This Row],[SALIDA ]]</f>
        <v>3</v>
      </c>
      <c r="J81" s="33">
        <f>PRODUCTOS[[#This Row],[SALIDA ]]*(PRODUCTOS[[#This Row],[PRECIO VTA]]-PRODUCTOS[[#This Row],[VALOR UNIT.]])</f>
        <v>0</v>
      </c>
    </row>
    <row r="82" spans="1:10" x14ac:dyDescent="0.25">
      <c r="A82" s="28">
        <v>11455</v>
      </c>
      <c r="B82" s="28" t="s">
        <v>698</v>
      </c>
      <c r="C82" s="18" t="s">
        <v>100</v>
      </c>
      <c r="D82" s="18">
        <v>3</v>
      </c>
      <c r="E82" s="44">
        <f>SUMIF(ENTRADAS[CODIGO],PRODUCTOS[[#This Row],[CODIGO]],ENTRADAS[CANTIDAD])</f>
        <v>0</v>
      </c>
      <c r="F82" s="44">
        <f>ENTRADA!F81</f>
        <v>0</v>
      </c>
      <c r="G82" s="44">
        <f>SALIDAS[[#This Row],[CANTIDAD]]</f>
        <v>0</v>
      </c>
      <c r="H82" s="44">
        <f>SALIDAS[[#This Row],[VALOR UNIT.]]</f>
        <v>0</v>
      </c>
      <c r="I82" s="18">
        <f>PRODUCTOS[[#This Row],[EXISTENCIAS]]+PRODUCTOS[[#This Row],[ENTRADAS]]-PRODUCTOS[[#This Row],[SALIDA ]]</f>
        <v>3</v>
      </c>
      <c r="J82" s="33">
        <f>PRODUCTOS[[#This Row],[SALIDA ]]*(PRODUCTOS[[#This Row],[PRECIO VTA]]-PRODUCTOS[[#This Row],[VALOR UNIT.]])</f>
        <v>0</v>
      </c>
    </row>
    <row r="83" spans="1:10" x14ac:dyDescent="0.25">
      <c r="A83" s="28">
        <v>11461</v>
      </c>
      <c r="B83" s="28" t="s">
        <v>698</v>
      </c>
      <c r="C83" s="18" t="s">
        <v>100</v>
      </c>
      <c r="D83" s="18">
        <v>3</v>
      </c>
      <c r="E83" s="44">
        <f>SUMIF(ENTRADAS[CODIGO],PRODUCTOS[[#This Row],[CODIGO]],ENTRADAS[CANTIDAD])</f>
        <v>0</v>
      </c>
      <c r="F83" s="44">
        <f>ENTRADA!F82</f>
        <v>0</v>
      </c>
      <c r="G83" s="44">
        <f>SALIDAS[[#This Row],[CANTIDAD]]</f>
        <v>0</v>
      </c>
      <c r="H83" s="44">
        <f>SALIDAS[[#This Row],[VALOR UNIT.]]</f>
        <v>0</v>
      </c>
      <c r="I83" s="18">
        <f>PRODUCTOS[[#This Row],[EXISTENCIAS]]+PRODUCTOS[[#This Row],[ENTRADAS]]-PRODUCTOS[[#This Row],[SALIDA ]]</f>
        <v>3</v>
      </c>
      <c r="J83" s="33">
        <f>PRODUCTOS[[#This Row],[SALIDA ]]*(PRODUCTOS[[#This Row],[PRECIO VTA]]-PRODUCTOS[[#This Row],[VALOR UNIT.]])</f>
        <v>0</v>
      </c>
    </row>
    <row r="84" spans="1:10" x14ac:dyDescent="0.25">
      <c r="A84" s="28">
        <v>11454</v>
      </c>
      <c r="B84" s="28" t="s">
        <v>698</v>
      </c>
      <c r="C84" s="18" t="s">
        <v>103</v>
      </c>
      <c r="D84" s="18">
        <v>1</v>
      </c>
      <c r="E84" s="44">
        <f>SUMIF(ENTRADAS[CODIGO],PRODUCTOS[[#This Row],[CODIGO]],ENTRADAS[CANTIDAD])</f>
        <v>0</v>
      </c>
      <c r="F84" s="44">
        <f>ENTRADA!F83</f>
        <v>0</v>
      </c>
      <c r="G84" s="44">
        <f>SALIDAS[[#This Row],[CANTIDAD]]</f>
        <v>0</v>
      </c>
      <c r="H84" s="44">
        <f>SALIDAS[[#This Row],[VALOR UNIT.]]</f>
        <v>0</v>
      </c>
      <c r="I84" s="18">
        <f>PRODUCTOS[[#This Row],[EXISTENCIAS]]+PRODUCTOS[[#This Row],[ENTRADAS]]-PRODUCTOS[[#This Row],[SALIDA ]]</f>
        <v>1</v>
      </c>
      <c r="J84" s="33">
        <f>PRODUCTOS[[#This Row],[SALIDA ]]*(PRODUCTOS[[#This Row],[PRECIO VTA]]-PRODUCTOS[[#This Row],[VALOR UNIT.]])</f>
        <v>0</v>
      </c>
    </row>
    <row r="85" spans="1:10" x14ac:dyDescent="0.25">
      <c r="A85" s="28">
        <v>11457</v>
      </c>
      <c r="B85" s="28" t="s">
        <v>698</v>
      </c>
      <c r="C85" s="18" t="s">
        <v>102</v>
      </c>
      <c r="D85" s="18">
        <v>1</v>
      </c>
      <c r="E85" s="44">
        <f>SUMIF(ENTRADAS[CODIGO],PRODUCTOS[[#This Row],[CODIGO]],ENTRADAS[CANTIDAD])</f>
        <v>0</v>
      </c>
      <c r="F85" s="44">
        <f>ENTRADA!F84</f>
        <v>0</v>
      </c>
      <c r="G85" s="44">
        <f>SALIDAS[[#This Row],[CANTIDAD]]</f>
        <v>0</v>
      </c>
      <c r="H85" s="44">
        <f>SALIDAS[[#This Row],[VALOR UNIT.]]</f>
        <v>0</v>
      </c>
      <c r="I85" s="18">
        <f>PRODUCTOS[[#This Row],[EXISTENCIAS]]+PRODUCTOS[[#This Row],[ENTRADAS]]-PRODUCTOS[[#This Row],[SALIDA ]]</f>
        <v>1</v>
      </c>
      <c r="J85" s="33">
        <f>PRODUCTOS[[#This Row],[SALIDA ]]*(PRODUCTOS[[#This Row],[PRECIO VTA]]-PRODUCTOS[[#This Row],[VALOR UNIT.]])</f>
        <v>0</v>
      </c>
    </row>
    <row r="86" spans="1:10" x14ac:dyDescent="0.25">
      <c r="A86" s="28">
        <v>11467</v>
      </c>
      <c r="B86" s="28" t="s">
        <v>698</v>
      </c>
      <c r="C86" s="18" t="s">
        <v>106</v>
      </c>
      <c r="D86" s="18">
        <v>3</v>
      </c>
      <c r="E86" s="44">
        <f>SUMIF(ENTRADAS[CODIGO],PRODUCTOS[[#This Row],[CODIGO]],ENTRADAS[CANTIDAD])</f>
        <v>0</v>
      </c>
      <c r="F86" s="44">
        <f>ENTRADA!F85</f>
        <v>0</v>
      </c>
      <c r="G86" s="44">
        <f>SALIDAS[[#This Row],[CANTIDAD]]</f>
        <v>0</v>
      </c>
      <c r="H86" s="44">
        <f>SALIDAS[[#This Row],[VALOR UNIT.]]</f>
        <v>0</v>
      </c>
      <c r="I86" s="18">
        <f>PRODUCTOS[[#This Row],[EXISTENCIAS]]+PRODUCTOS[[#This Row],[ENTRADAS]]-PRODUCTOS[[#This Row],[SALIDA ]]</f>
        <v>3</v>
      </c>
      <c r="J86" s="33">
        <f>PRODUCTOS[[#This Row],[SALIDA ]]*(PRODUCTOS[[#This Row],[PRECIO VTA]]-PRODUCTOS[[#This Row],[VALOR UNIT.]])</f>
        <v>0</v>
      </c>
    </row>
    <row r="87" spans="1:10" x14ac:dyDescent="0.25">
      <c r="A87" s="28" t="s">
        <v>424</v>
      </c>
      <c r="B87" s="28" t="s">
        <v>698</v>
      </c>
      <c r="C87" s="18" t="s">
        <v>372</v>
      </c>
      <c r="D87" s="18">
        <v>2</v>
      </c>
      <c r="E87" s="44">
        <f>SUMIF(ENTRADAS[CODIGO],PRODUCTOS[[#This Row],[CODIGO]],ENTRADAS[CANTIDAD])</f>
        <v>0</v>
      </c>
      <c r="F87" s="44">
        <f>ENTRADA!F86</f>
        <v>0</v>
      </c>
      <c r="G87" s="44">
        <f>SALIDAS[[#This Row],[CANTIDAD]]</f>
        <v>0</v>
      </c>
      <c r="H87" s="44">
        <f>SALIDAS[[#This Row],[VALOR UNIT.]]</f>
        <v>0</v>
      </c>
      <c r="I87" s="18">
        <f>PRODUCTOS[[#This Row],[EXISTENCIAS]]+PRODUCTOS[[#This Row],[ENTRADAS]]-PRODUCTOS[[#This Row],[SALIDA ]]</f>
        <v>2</v>
      </c>
      <c r="J87" s="33">
        <f>PRODUCTOS[[#This Row],[SALIDA ]]*(PRODUCTOS[[#This Row],[PRECIO VTA]]-PRODUCTOS[[#This Row],[VALOR UNIT.]])</f>
        <v>0</v>
      </c>
    </row>
    <row r="88" spans="1:10" x14ac:dyDescent="0.25">
      <c r="A88" s="28">
        <v>11390</v>
      </c>
      <c r="B88" s="28" t="s">
        <v>698</v>
      </c>
      <c r="C88" s="18" t="s">
        <v>198</v>
      </c>
      <c r="D88" s="20">
        <v>2</v>
      </c>
      <c r="E88" s="44">
        <f>SUMIF(ENTRADAS[CODIGO],PRODUCTOS[[#This Row],[CODIGO]],ENTRADAS[CANTIDAD])</f>
        <v>0</v>
      </c>
      <c r="F88" s="44">
        <f>ENTRADA!F87</f>
        <v>0</v>
      </c>
      <c r="G88" s="44">
        <f>SALIDAS[[#This Row],[CANTIDAD]]</f>
        <v>0</v>
      </c>
      <c r="H88" s="44">
        <f>SALIDAS[[#This Row],[VALOR UNIT.]]</f>
        <v>0</v>
      </c>
      <c r="I88" s="18">
        <f>PRODUCTOS[[#This Row],[EXISTENCIAS]]+PRODUCTOS[[#This Row],[ENTRADAS]]-PRODUCTOS[[#This Row],[SALIDA ]]</f>
        <v>2</v>
      </c>
      <c r="J88" s="33">
        <f>PRODUCTOS[[#This Row],[SALIDA ]]*(PRODUCTOS[[#This Row],[PRECIO VTA]]-PRODUCTOS[[#This Row],[VALOR UNIT.]])</f>
        <v>0</v>
      </c>
    </row>
    <row r="89" spans="1:10" x14ac:dyDescent="0.25">
      <c r="A89" s="28">
        <v>11393</v>
      </c>
      <c r="B89" s="28" t="s">
        <v>698</v>
      </c>
      <c r="C89" s="18" t="s">
        <v>201</v>
      </c>
      <c r="D89" s="20">
        <v>2</v>
      </c>
      <c r="E89" s="44">
        <f>SUMIF(ENTRADAS[CODIGO],PRODUCTOS[[#This Row],[CODIGO]],ENTRADAS[CANTIDAD])</f>
        <v>0</v>
      </c>
      <c r="F89" s="44">
        <f>ENTRADA!F88</f>
        <v>0</v>
      </c>
      <c r="G89" s="44">
        <f>SALIDAS[[#This Row],[CANTIDAD]]</f>
        <v>0</v>
      </c>
      <c r="H89" s="44">
        <f>SALIDAS[[#This Row],[VALOR UNIT.]]</f>
        <v>0</v>
      </c>
      <c r="I89" s="18">
        <f>PRODUCTOS[[#This Row],[EXISTENCIAS]]+PRODUCTOS[[#This Row],[ENTRADAS]]-PRODUCTOS[[#This Row],[SALIDA ]]</f>
        <v>2</v>
      </c>
      <c r="J89" s="33">
        <f>PRODUCTOS[[#This Row],[SALIDA ]]*(PRODUCTOS[[#This Row],[PRECIO VTA]]-PRODUCTOS[[#This Row],[VALOR UNIT.]])</f>
        <v>0</v>
      </c>
    </row>
    <row r="90" spans="1:10" x14ac:dyDescent="0.25">
      <c r="A90" s="28">
        <v>11372</v>
      </c>
      <c r="B90" s="28" t="s">
        <v>698</v>
      </c>
      <c r="C90" s="18" t="s">
        <v>197</v>
      </c>
      <c r="D90" s="20">
        <v>1</v>
      </c>
      <c r="E90" s="44">
        <f>SUMIF(ENTRADAS[CODIGO],PRODUCTOS[[#This Row],[CODIGO]],ENTRADAS[CANTIDAD])</f>
        <v>0</v>
      </c>
      <c r="F90" s="44">
        <f>ENTRADA!F89</f>
        <v>0</v>
      </c>
      <c r="G90" s="44">
        <f>SALIDAS[[#This Row],[CANTIDAD]]</f>
        <v>0</v>
      </c>
      <c r="H90" s="44">
        <f>SALIDAS[[#This Row],[VALOR UNIT.]]</f>
        <v>0</v>
      </c>
      <c r="I90" s="18">
        <f>PRODUCTOS[[#This Row],[EXISTENCIAS]]+PRODUCTOS[[#This Row],[ENTRADAS]]-PRODUCTOS[[#This Row],[SALIDA ]]</f>
        <v>1</v>
      </c>
      <c r="J90" s="33">
        <f>PRODUCTOS[[#This Row],[SALIDA ]]*(PRODUCTOS[[#This Row],[PRECIO VTA]]-PRODUCTOS[[#This Row],[VALOR UNIT.]])</f>
        <v>0</v>
      </c>
    </row>
    <row r="91" spans="1:10" x14ac:dyDescent="0.25">
      <c r="A91" s="28">
        <v>11360</v>
      </c>
      <c r="B91" s="28" t="s">
        <v>698</v>
      </c>
      <c r="C91" s="18" t="s">
        <v>193</v>
      </c>
      <c r="D91" s="18">
        <v>3</v>
      </c>
      <c r="E91" s="44">
        <f>SUMIF(ENTRADAS[CODIGO],PRODUCTOS[[#This Row],[CODIGO]],ENTRADAS[CANTIDAD])</f>
        <v>0</v>
      </c>
      <c r="F91" s="44">
        <f>ENTRADA!F90</f>
        <v>0</v>
      </c>
      <c r="G91" s="44">
        <f>SALIDAS[[#This Row],[CANTIDAD]]</f>
        <v>0</v>
      </c>
      <c r="H91" s="44">
        <f>SALIDAS[[#This Row],[VALOR UNIT.]]</f>
        <v>0</v>
      </c>
      <c r="I91" s="18">
        <f>PRODUCTOS[[#This Row],[EXISTENCIAS]]+PRODUCTOS[[#This Row],[ENTRADAS]]-PRODUCTOS[[#This Row],[SALIDA ]]</f>
        <v>3</v>
      </c>
      <c r="J91" s="33">
        <f>PRODUCTOS[[#This Row],[SALIDA ]]*(PRODUCTOS[[#This Row],[PRECIO VTA]]-PRODUCTOS[[#This Row],[VALOR UNIT.]])</f>
        <v>0</v>
      </c>
    </row>
    <row r="92" spans="1:10" x14ac:dyDescent="0.25">
      <c r="A92" s="28">
        <v>11378</v>
      </c>
      <c r="B92" s="28" t="s">
        <v>698</v>
      </c>
      <c r="C92" s="18" t="s">
        <v>199</v>
      </c>
      <c r="D92" s="20">
        <v>4</v>
      </c>
      <c r="E92" s="44">
        <f>SUMIF(ENTRADAS[CODIGO],PRODUCTOS[[#This Row],[CODIGO]],ENTRADAS[CANTIDAD])</f>
        <v>0</v>
      </c>
      <c r="F92" s="44">
        <f>ENTRADA!F91</f>
        <v>0</v>
      </c>
      <c r="G92" s="44">
        <f>SALIDAS[[#This Row],[CANTIDAD]]</f>
        <v>0</v>
      </c>
      <c r="H92" s="44">
        <f>SALIDAS[[#This Row],[VALOR UNIT.]]</f>
        <v>0</v>
      </c>
      <c r="I92" s="18">
        <f>PRODUCTOS[[#This Row],[EXISTENCIAS]]+PRODUCTOS[[#This Row],[ENTRADAS]]-PRODUCTOS[[#This Row],[SALIDA ]]</f>
        <v>4</v>
      </c>
      <c r="J92" s="33">
        <f>PRODUCTOS[[#This Row],[SALIDA ]]*(PRODUCTOS[[#This Row],[PRECIO VTA]]-PRODUCTOS[[#This Row],[VALOR UNIT.]])</f>
        <v>0</v>
      </c>
    </row>
    <row r="93" spans="1:10" x14ac:dyDescent="0.25">
      <c r="A93" s="28">
        <v>11366</v>
      </c>
      <c r="B93" s="28" t="s">
        <v>698</v>
      </c>
      <c r="C93" s="18" t="s">
        <v>196</v>
      </c>
      <c r="D93" s="20">
        <v>2</v>
      </c>
      <c r="E93" s="44">
        <f>SUMIF(ENTRADAS[CODIGO],PRODUCTOS[[#This Row],[CODIGO]],ENTRADAS[CANTIDAD])</f>
        <v>0</v>
      </c>
      <c r="F93" s="44">
        <f>ENTRADA!F92</f>
        <v>0</v>
      </c>
      <c r="G93" s="44">
        <f>SALIDAS[[#This Row],[CANTIDAD]]</f>
        <v>0</v>
      </c>
      <c r="H93" s="44">
        <f>SALIDAS[[#This Row],[VALOR UNIT.]]</f>
        <v>0</v>
      </c>
      <c r="I93" s="18">
        <f>PRODUCTOS[[#This Row],[EXISTENCIAS]]+PRODUCTOS[[#This Row],[ENTRADAS]]-PRODUCTOS[[#This Row],[SALIDA ]]</f>
        <v>2</v>
      </c>
      <c r="J93" s="33">
        <f>PRODUCTOS[[#This Row],[SALIDA ]]*(PRODUCTOS[[#This Row],[PRECIO VTA]]-PRODUCTOS[[#This Row],[VALOR UNIT.]])</f>
        <v>0</v>
      </c>
    </row>
    <row r="94" spans="1:10" x14ac:dyDescent="0.25">
      <c r="A94" s="28">
        <v>11363</v>
      </c>
      <c r="B94" s="28" t="s">
        <v>698</v>
      </c>
      <c r="C94" s="18" t="s">
        <v>195</v>
      </c>
      <c r="D94" s="18">
        <v>2</v>
      </c>
      <c r="E94" s="44">
        <f>SUMIF(ENTRADAS[CODIGO],PRODUCTOS[[#This Row],[CODIGO]],ENTRADAS[CANTIDAD])</f>
        <v>0</v>
      </c>
      <c r="F94" s="44">
        <f>ENTRADA!F93</f>
        <v>0</v>
      </c>
      <c r="G94" s="44">
        <f>SALIDAS[[#This Row],[CANTIDAD]]</f>
        <v>0</v>
      </c>
      <c r="H94" s="44">
        <f>SALIDAS[[#This Row],[VALOR UNIT.]]</f>
        <v>0</v>
      </c>
      <c r="I94" s="18">
        <f>PRODUCTOS[[#This Row],[EXISTENCIAS]]+PRODUCTOS[[#This Row],[ENTRADAS]]-PRODUCTOS[[#This Row],[SALIDA ]]</f>
        <v>2</v>
      </c>
      <c r="J94" s="33">
        <f>PRODUCTOS[[#This Row],[SALIDA ]]*(PRODUCTOS[[#This Row],[PRECIO VTA]]-PRODUCTOS[[#This Row],[VALOR UNIT.]])</f>
        <v>0</v>
      </c>
    </row>
    <row r="95" spans="1:10" x14ac:dyDescent="0.25">
      <c r="A95" s="28">
        <v>11376</v>
      </c>
      <c r="B95" s="28" t="s">
        <v>698</v>
      </c>
      <c r="C95" s="18" t="s">
        <v>194</v>
      </c>
      <c r="D95" s="18">
        <v>4</v>
      </c>
      <c r="E95" s="44">
        <f>SUMIF(ENTRADAS[CODIGO],PRODUCTOS[[#This Row],[CODIGO]],ENTRADAS[CANTIDAD])</f>
        <v>0</v>
      </c>
      <c r="F95" s="44">
        <f>ENTRADA!F94</f>
        <v>0</v>
      </c>
      <c r="G95" s="44">
        <f>SALIDAS[[#This Row],[CANTIDAD]]</f>
        <v>0</v>
      </c>
      <c r="H95" s="44">
        <f>SALIDAS[[#This Row],[VALOR UNIT.]]</f>
        <v>0</v>
      </c>
      <c r="I95" s="18">
        <f>PRODUCTOS[[#This Row],[EXISTENCIAS]]+PRODUCTOS[[#This Row],[ENTRADAS]]-PRODUCTOS[[#This Row],[SALIDA ]]</f>
        <v>4</v>
      </c>
      <c r="J95" s="33">
        <f>PRODUCTOS[[#This Row],[SALIDA ]]*(PRODUCTOS[[#This Row],[PRECIO VTA]]-PRODUCTOS[[#This Row],[VALOR UNIT.]])</f>
        <v>0</v>
      </c>
    </row>
    <row r="96" spans="1:10" s="5" customFormat="1" x14ac:dyDescent="0.25">
      <c r="A96" s="28">
        <v>11381</v>
      </c>
      <c r="B96" s="28" t="s">
        <v>698</v>
      </c>
      <c r="C96" s="18" t="s">
        <v>200</v>
      </c>
      <c r="D96" s="20">
        <v>4</v>
      </c>
      <c r="E96" s="44">
        <f>SUMIF(ENTRADAS[CODIGO],PRODUCTOS[[#This Row],[CODIGO]],ENTRADAS[CANTIDAD])</f>
        <v>0</v>
      </c>
      <c r="F96" s="44">
        <f>ENTRADA!F95</f>
        <v>0</v>
      </c>
      <c r="G96" s="44">
        <f>SALIDAS[[#This Row],[CANTIDAD]]</f>
        <v>0</v>
      </c>
      <c r="H96" s="44">
        <f>SALIDAS[[#This Row],[VALOR UNIT.]]</f>
        <v>0</v>
      </c>
      <c r="I96" s="18">
        <f>PRODUCTOS[[#This Row],[EXISTENCIAS]]+PRODUCTOS[[#This Row],[ENTRADAS]]-PRODUCTOS[[#This Row],[SALIDA ]]</f>
        <v>4</v>
      </c>
      <c r="J96" s="33">
        <f>PRODUCTOS[[#This Row],[SALIDA ]]*(PRODUCTOS[[#This Row],[PRECIO VTA]]-PRODUCTOS[[#This Row],[VALOR UNIT.]])</f>
        <v>0</v>
      </c>
    </row>
    <row r="97" spans="1:10" x14ac:dyDescent="0.25">
      <c r="A97" s="28" t="s">
        <v>830</v>
      </c>
      <c r="B97" s="28" t="s">
        <v>698</v>
      </c>
      <c r="C97" s="18" t="s">
        <v>459</v>
      </c>
      <c r="D97" s="18">
        <v>14</v>
      </c>
      <c r="E97" s="44">
        <f>SUMIF(ENTRADAS[CODIGO],PRODUCTOS[[#This Row],[CODIGO]],ENTRADAS[CANTIDAD])</f>
        <v>0</v>
      </c>
      <c r="F97" s="44">
        <f>ENTRADA!F96</f>
        <v>0</v>
      </c>
      <c r="G97" s="44">
        <f>SALIDAS[[#This Row],[CANTIDAD]]</f>
        <v>0</v>
      </c>
      <c r="H97" s="44">
        <f>SALIDAS[[#This Row],[VALOR UNIT.]]</f>
        <v>0</v>
      </c>
      <c r="I97" s="18">
        <f>PRODUCTOS[[#This Row],[EXISTENCIAS]]+PRODUCTOS[[#This Row],[ENTRADAS]]-PRODUCTOS[[#This Row],[SALIDA ]]</f>
        <v>14</v>
      </c>
      <c r="J97" s="33">
        <f>PRODUCTOS[[#This Row],[SALIDA ]]*(PRODUCTOS[[#This Row],[PRECIO VTA]]-PRODUCTOS[[#This Row],[VALOR UNIT.]])</f>
        <v>0</v>
      </c>
    </row>
    <row r="98" spans="1:10" x14ac:dyDescent="0.25">
      <c r="A98" s="28" t="s">
        <v>831</v>
      </c>
      <c r="B98" s="28" t="s">
        <v>1036</v>
      </c>
      <c r="C98" s="18" t="s">
        <v>458</v>
      </c>
      <c r="D98" s="18">
        <v>8</v>
      </c>
      <c r="E98" s="44">
        <f>SUMIF(ENTRADAS[CODIGO],PRODUCTOS[[#This Row],[CODIGO]],ENTRADAS[CANTIDAD])</f>
        <v>0</v>
      </c>
      <c r="F98" s="44">
        <f>ENTRADA!F97</f>
        <v>0</v>
      </c>
      <c r="G98" s="44">
        <f>SALIDAS[[#This Row],[CANTIDAD]]</f>
        <v>0</v>
      </c>
      <c r="H98" s="44">
        <f>SALIDAS[[#This Row],[VALOR UNIT.]]</f>
        <v>0</v>
      </c>
      <c r="I98" s="18">
        <f>PRODUCTOS[[#This Row],[EXISTENCIAS]]+PRODUCTOS[[#This Row],[ENTRADAS]]-PRODUCTOS[[#This Row],[SALIDA ]]</f>
        <v>8</v>
      </c>
      <c r="J98" s="33">
        <f>PRODUCTOS[[#This Row],[SALIDA ]]*(PRODUCTOS[[#This Row],[PRECIO VTA]]-PRODUCTOS[[#This Row],[VALOR UNIT.]])</f>
        <v>0</v>
      </c>
    </row>
    <row r="99" spans="1:10" x14ac:dyDescent="0.25">
      <c r="A99" s="28" t="s">
        <v>832</v>
      </c>
      <c r="B99" s="28" t="s">
        <v>1036</v>
      </c>
      <c r="C99" s="18" t="s">
        <v>460</v>
      </c>
      <c r="D99" s="18">
        <v>12</v>
      </c>
      <c r="E99" s="44">
        <f>SUMIF(ENTRADAS[CODIGO],PRODUCTOS[[#This Row],[CODIGO]],ENTRADAS[CANTIDAD])</f>
        <v>0</v>
      </c>
      <c r="F99" s="44">
        <f>ENTRADA!F98</f>
        <v>0</v>
      </c>
      <c r="G99" s="44">
        <f>SALIDAS[[#This Row],[CANTIDAD]]</f>
        <v>0</v>
      </c>
      <c r="H99" s="44">
        <f>SALIDAS[[#This Row],[VALOR UNIT.]]</f>
        <v>0</v>
      </c>
      <c r="I99" s="18">
        <f>PRODUCTOS[[#This Row],[EXISTENCIAS]]+PRODUCTOS[[#This Row],[ENTRADAS]]-PRODUCTOS[[#This Row],[SALIDA ]]</f>
        <v>12</v>
      </c>
      <c r="J99" s="33">
        <f>PRODUCTOS[[#This Row],[SALIDA ]]*(PRODUCTOS[[#This Row],[PRECIO VTA]]-PRODUCTOS[[#This Row],[VALOR UNIT.]])</f>
        <v>0</v>
      </c>
    </row>
    <row r="100" spans="1:10" x14ac:dyDescent="0.25">
      <c r="A100" s="28" t="s">
        <v>833</v>
      </c>
      <c r="B100" s="28" t="s">
        <v>698</v>
      </c>
      <c r="C100" s="18" t="s">
        <v>517</v>
      </c>
      <c r="D100" s="18">
        <v>4</v>
      </c>
      <c r="E100" s="44">
        <f>SUMIF(ENTRADAS[CODIGO],PRODUCTOS[[#This Row],[CODIGO]],ENTRADAS[CANTIDAD])</f>
        <v>0</v>
      </c>
      <c r="F100" s="44">
        <f>ENTRADA!F99</f>
        <v>0</v>
      </c>
      <c r="G100" s="44">
        <f>SALIDAS[[#This Row],[CANTIDAD]]</f>
        <v>0</v>
      </c>
      <c r="H100" s="44">
        <f>SALIDAS[[#This Row],[VALOR UNIT.]]</f>
        <v>0</v>
      </c>
      <c r="I100" s="18">
        <f>PRODUCTOS[[#This Row],[EXISTENCIAS]]+PRODUCTOS[[#This Row],[ENTRADAS]]-PRODUCTOS[[#This Row],[SALIDA ]]</f>
        <v>4</v>
      </c>
      <c r="J100" s="33">
        <f>PRODUCTOS[[#This Row],[SALIDA ]]*(PRODUCTOS[[#This Row],[PRECIO VTA]]-PRODUCTOS[[#This Row],[VALOR UNIT.]])</f>
        <v>0</v>
      </c>
    </row>
    <row r="101" spans="1:10" x14ac:dyDescent="0.25">
      <c r="A101" s="28" t="s">
        <v>441</v>
      </c>
      <c r="B101" s="28" t="s">
        <v>698</v>
      </c>
      <c r="C101" s="18" t="s">
        <v>443</v>
      </c>
      <c r="D101" s="18">
        <v>12</v>
      </c>
      <c r="E101" s="44">
        <f>SUMIF(ENTRADAS[CODIGO],PRODUCTOS[[#This Row],[CODIGO]],ENTRADAS[CANTIDAD])</f>
        <v>0</v>
      </c>
      <c r="F101" s="44">
        <f>ENTRADA!F100</f>
        <v>0</v>
      </c>
      <c r="G101" s="44">
        <f>SALIDAS[[#This Row],[CANTIDAD]]</f>
        <v>0</v>
      </c>
      <c r="H101" s="44">
        <f>SALIDAS[[#This Row],[VALOR UNIT.]]</f>
        <v>0</v>
      </c>
      <c r="I101" s="18">
        <f>PRODUCTOS[[#This Row],[EXISTENCIAS]]+PRODUCTOS[[#This Row],[ENTRADAS]]-PRODUCTOS[[#This Row],[SALIDA ]]</f>
        <v>12</v>
      </c>
      <c r="J101" s="33">
        <f>PRODUCTOS[[#This Row],[SALIDA ]]*(PRODUCTOS[[#This Row],[PRECIO VTA]]-PRODUCTOS[[#This Row],[VALOR UNIT.]])</f>
        <v>0</v>
      </c>
    </row>
    <row r="102" spans="1:10" x14ac:dyDescent="0.25">
      <c r="A102" s="28" t="s">
        <v>445</v>
      </c>
      <c r="B102" s="28" t="s">
        <v>698</v>
      </c>
      <c r="C102" s="18" t="s">
        <v>446</v>
      </c>
      <c r="D102" s="18">
        <v>15</v>
      </c>
      <c r="E102" s="44">
        <f>SUMIF(ENTRADAS[CODIGO],PRODUCTOS[[#This Row],[CODIGO]],ENTRADAS[CANTIDAD])</f>
        <v>0</v>
      </c>
      <c r="F102" s="44">
        <f>ENTRADA!F101</f>
        <v>0</v>
      </c>
      <c r="G102" s="44">
        <f>SALIDAS[[#This Row],[CANTIDAD]]</f>
        <v>0</v>
      </c>
      <c r="H102" s="44">
        <f>SALIDAS[[#This Row],[VALOR UNIT.]]</f>
        <v>0</v>
      </c>
      <c r="I102" s="18">
        <f>PRODUCTOS[[#This Row],[EXISTENCIAS]]+PRODUCTOS[[#This Row],[ENTRADAS]]-PRODUCTOS[[#This Row],[SALIDA ]]</f>
        <v>15</v>
      </c>
      <c r="J102" s="33">
        <f>PRODUCTOS[[#This Row],[SALIDA ]]*(PRODUCTOS[[#This Row],[PRECIO VTA]]-PRODUCTOS[[#This Row],[VALOR UNIT.]])</f>
        <v>0</v>
      </c>
    </row>
    <row r="103" spans="1:10" x14ac:dyDescent="0.25">
      <c r="A103" s="28" t="s">
        <v>439</v>
      </c>
      <c r="B103" s="28" t="s">
        <v>698</v>
      </c>
      <c r="C103" s="18" t="s">
        <v>440</v>
      </c>
      <c r="D103" s="18">
        <v>9</v>
      </c>
      <c r="E103" s="44">
        <f>SUMIF(ENTRADAS[CODIGO],PRODUCTOS[[#This Row],[CODIGO]],ENTRADAS[CANTIDAD])</f>
        <v>0</v>
      </c>
      <c r="F103" s="44">
        <f>ENTRADA!F102</f>
        <v>0</v>
      </c>
      <c r="G103" s="44">
        <f>SALIDAS[[#This Row],[CANTIDAD]]</f>
        <v>0</v>
      </c>
      <c r="H103" s="44">
        <f>SALIDAS[[#This Row],[VALOR UNIT.]]</f>
        <v>0</v>
      </c>
      <c r="I103" s="18">
        <f>PRODUCTOS[[#This Row],[EXISTENCIAS]]+PRODUCTOS[[#This Row],[ENTRADAS]]-PRODUCTOS[[#This Row],[SALIDA ]]</f>
        <v>9</v>
      </c>
      <c r="J103" s="33">
        <f>PRODUCTOS[[#This Row],[SALIDA ]]*(PRODUCTOS[[#This Row],[PRECIO VTA]]-PRODUCTOS[[#This Row],[VALOR UNIT.]])</f>
        <v>0</v>
      </c>
    </row>
    <row r="104" spans="1:10" x14ac:dyDescent="0.25">
      <c r="A104" s="28" t="s">
        <v>834</v>
      </c>
      <c r="B104" s="28" t="s">
        <v>698</v>
      </c>
      <c r="C104" s="18" t="s">
        <v>457</v>
      </c>
      <c r="D104" s="18">
        <v>24</v>
      </c>
      <c r="E104" s="44">
        <f>SUMIF(ENTRADAS[CODIGO],PRODUCTOS[[#This Row],[CODIGO]],ENTRADAS[CANTIDAD])</f>
        <v>0</v>
      </c>
      <c r="F104" s="44">
        <f>ENTRADA!F103</f>
        <v>0</v>
      </c>
      <c r="G104" s="44">
        <f>SALIDAS[[#This Row],[CANTIDAD]]</f>
        <v>0</v>
      </c>
      <c r="H104" s="44">
        <f>SALIDAS[[#This Row],[VALOR UNIT.]]</f>
        <v>0</v>
      </c>
      <c r="I104" s="18">
        <f>PRODUCTOS[[#This Row],[EXISTENCIAS]]+PRODUCTOS[[#This Row],[ENTRADAS]]-PRODUCTOS[[#This Row],[SALIDA ]]</f>
        <v>24</v>
      </c>
      <c r="J104" s="33">
        <f>PRODUCTOS[[#This Row],[SALIDA ]]*(PRODUCTOS[[#This Row],[PRECIO VTA]]-PRODUCTOS[[#This Row],[VALOR UNIT.]])</f>
        <v>0</v>
      </c>
    </row>
    <row r="105" spans="1:10" x14ac:dyDescent="0.25">
      <c r="A105" s="28" t="s">
        <v>442</v>
      </c>
      <c r="B105" s="28" t="s">
        <v>698</v>
      </c>
      <c r="C105" s="18" t="s">
        <v>444</v>
      </c>
      <c r="D105" s="18">
        <v>43</v>
      </c>
      <c r="E105" s="44">
        <f>SUMIF(ENTRADAS[CODIGO],PRODUCTOS[[#This Row],[CODIGO]],ENTRADAS[CANTIDAD])</f>
        <v>0</v>
      </c>
      <c r="F105" s="44">
        <f>ENTRADA!F104</f>
        <v>0</v>
      </c>
      <c r="G105" s="44">
        <f>SALIDAS[[#This Row],[CANTIDAD]]</f>
        <v>0</v>
      </c>
      <c r="H105" s="44">
        <f>SALIDAS[[#This Row],[VALOR UNIT.]]</f>
        <v>0</v>
      </c>
      <c r="I105" s="18">
        <f>PRODUCTOS[[#This Row],[EXISTENCIAS]]+PRODUCTOS[[#This Row],[ENTRADAS]]-PRODUCTOS[[#This Row],[SALIDA ]]</f>
        <v>43</v>
      </c>
      <c r="J105" s="33">
        <f>PRODUCTOS[[#This Row],[SALIDA ]]*(PRODUCTOS[[#This Row],[PRECIO VTA]]-PRODUCTOS[[#This Row],[VALOR UNIT.]])</f>
        <v>0</v>
      </c>
    </row>
    <row r="106" spans="1:10" x14ac:dyDescent="0.25">
      <c r="A106" s="28" t="s">
        <v>447</v>
      </c>
      <c r="B106" s="28" t="s">
        <v>698</v>
      </c>
      <c r="C106" s="18" t="s">
        <v>450</v>
      </c>
      <c r="D106" s="18">
        <v>4</v>
      </c>
      <c r="E106" s="44">
        <f>SUMIF(ENTRADAS[CODIGO],PRODUCTOS[[#This Row],[CODIGO]],ENTRADAS[CANTIDAD])</f>
        <v>0</v>
      </c>
      <c r="F106" s="44">
        <f>ENTRADA!F105</f>
        <v>0</v>
      </c>
      <c r="G106" s="44">
        <f>SALIDAS[[#This Row],[CANTIDAD]]</f>
        <v>0</v>
      </c>
      <c r="H106" s="44">
        <f>SALIDAS[[#This Row],[VALOR UNIT.]]</f>
        <v>0</v>
      </c>
      <c r="I106" s="18">
        <f>PRODUCTOS[[#This Row],[EXISTENCIAS]]+PRODUCTOS[[#This Row],[ENTRADAS]]-PRODUCTOS[[#This Row],[SALIDA ]]</f>
        <v>4</v>
      </c>
      <c r="J106" s="33">
        <f>PRODUCTOS[[#This Row],[SALIDA ]]*(PRODUCTOS[[#This Row],[PRECIO VTA]]-PRODUCTOS[[#This Row],[VALOR UNIT.]])</f>
        <v>0</v>
      </c>
    </row>
    <row r="107" spans="1:10" x14ac:dyDescent="0.25">
      <c r="A107" s="28" t="s">
        <v>448</v>
      </c>
      <c r="B107" s="28" t="s">
        <v>698</v>
      </c>
      <c r="C107" s="18" t="s">
        <v>451</v>
      </c>
      <c r="D107" s="18">
        <v>5</v>
      </c>
      <c r="E107" s="44">
        <f>SUMIF(ENTRADAS[CODIGO],PRODUCTOS[[#This Row],[CODIGO]],ENTRADAS[CANTIDAD])</f>
        <v>0</v>
      </c>
      <c r="F107" s="44">
        <f>ENTRADA!F106</f>
        <v>0</v>
      </c>
      <c r="G107" s="44">
        <f>SALIDAS[[#This Row],[CANTIDAD]]</f>
        <v>0</v>
      </c>
      <c r="H107" s="44">
        <f>SALIDAS[[#This Row],[VALOR UNIT.]]</f>
        <v>0</v>
      </c>
      <c r="I107" s="18">
        <f>PRODUCTOS[[#This Row],[EXISTENCIAS]]+PRODUCTOS[[#This Row],[ENTRADAS]]-PRODUCTOS[[#This Row],[SALIDA ]]</f>
        <v>5</v>
      </c>
      <c r="J107" s="33">
        <f>PRODUCTOS[[#This Row],[SALIDA ]]*(PRODUCTOS[[#This Row],[PRECIO VTA]]-PRODUCTOS[[#This Row],[VALOR UNIT.]])</f>
        <v>0</v>
      </c>
    </row>
    <row r="108" spans="1:10" x14ac:dyDescent="0.25">
      <c r="A108" s="28" t="s">
        <v>449</v>
      </c>
      <c r="B108" s="28" t="s">
        <v>698</v>
      </c>
      <c r="C108" s="18" t="s">
        <v>452</v>
      </c>
      <c r="D108" s="18">
        <v>8</v>
      </c>
      <c r="E108" s="44">
        <f>SUMIF(ENTRADAS[CODIGO],PRODUCTOS[[#This Row],[CODIGO]],ENTRADAS[CANTIDAD])</f>
        <v>0</v>
      </c>
      <c r="F108" s="44">
        <f>ENTRADA!F107</f>
        <v>0</v>
      </c>
      <c r="G108" s="44">
        <f>SALIDAS[[#This Row],[CANTIDAD]]</f>
        <v>0</v>
      </c>
      <c r="H108" s="44">
        <f>SALIDAS[[#This Row],[VALOR UNIT.]]</f>
        <v>0</v>
      </c>
      <c r="I108" s="18">
        <f>PRODUCTOS[[#This Row],[EXISTENCIAS]]+PRODUCTOS[[#This Row],[ENTRADAS]]-PRODUCTOS[[#This Row],[SALIDA ]]</f>
        <v>8</v>
      </c>
      <c r="J108" s="33">
        <f>PRODUCTOS[[#This Row],[SALIDA ]]*(PRODUCTOS[[#This Row],[PRECIO VTA]]-PRODUCTOS[[#This Row],[VALOR UNIT.]])</f>
        <v>0</v>
      </c>
    </row>
    <row r="109" spans="1:10" x14ac:dyDescent="0.25">
      <c r="A109" s="28" t="s">
        <v>426</v>
      </c>
      <c r="B109" s="28" t="s">
        <v>698</v>
      </c>
      <c r="C109" s="18" t="s">
        <v>425</v>
      </c>
      <c r="D109" s="18">
        <v>10</v>
      </c>
      <c r="E109" s="44">
        <f>SUMIF(ENTRADAS[CODIGO],PRODUCTOS[[#This Row],[CODIGO]],ENTRADAS[CANTIDAD])</f>
        <v>0</v>
      </c>
      <c r="F109" s="44">
        <f>ENTRADA!F108</f>
        <v>0</v>
      </c>
      <c r="G109" s="44">
        <f>SALIDAS[[#This Row],[CANTIDAD]]</f>
        <v>0</v>
      </c>
      <c r="H109" s="44">
        <f>SALIDAS[[#This Row],[VALOR UNIT.]]</f>
        <v>0</v>
      </c>
      <c r="I109" s="18">
        <f>PRODUCTOS[[#This Row],[EXISTENCIAS]]+PRODUCTOS[[#This Row],[ENTRADAS]]-PRODUCTOS[[#This Row],[SALIDA ]]</f>
        <v>10</v>
      </c>
      <c r="J109" s="33">
        <f>PRODUCTOS[[#This Row],[SALIDA ]]*(PRODUCTOS[[#This Row],[PRECIO VTA]]-PRODUCTOS[[#This Row],[VALOR UNIT.]])</f>
        <v>0</v>
      </c>
    </row>
    <row r="110" spans="1:10" x14ac:dyDescent="0.25">
      <c r="A110" s="28" t="s">
        <v>431</v>
      </c>
      <c r="B110" s="28" t="s">
        <v>698</v>
      </c>
      <c r="C110" s="18" t="s">
        <v>432</v>
      </c>
      <c r="D110" s="18">
        <v>17</v>
      </c>
      <c r="E110" s="44">
        <f>SUMIF(ENTRADAS[CODIGO],PRODUCTOS[[#This Row],[CODIGO]],ENTRADAS[CANTIDAD])</f>
        <v>0</v>
      </c>
      <c r="F110" s="44">
        <f>ENTRADA!F109</f>
        <v>0</v>
      </c>
      <c r="G110" s="44">
        <f>SALIDAS[[#This Row],[CANTIDAD]]</f>
        <v>0</v>
      </c>
      <c r="H110" s="44">
        <f>SALIDAS[[#This Row],[VALOR UNIT.]]</f>
        <v>0</v>
      </c>
      <c r="I110" s="18">
        <f>PRODUCTOS[[#This Row],[EXISTENCIAS]]+PRODUCTOS[[#This Row],[ENTRADAS]]-PRODUCTOS[[#This Row],[SALIDA ]]</f>
        <v>17</v>
      </c>
      <c r="J110" s="33">
        <f>PRODUCTOS[[#This Row],[SALIDA ]]*(PRODUCTOS[[#This Row],[PRECIO VTA]]-PRODUCTOS[[#This Row],[VALOR UNIT.]])</f>
        <v>0</v>
      </c>
    </row>
    <row r="111" spans="1:10" x14ac:dyDescent="0.25">
      <c r="A111" s="28" t="s">
        <v>429</v>
      </c>
      <c r="B111" s="28" t="s">
        <v>698</v>
      </c>
      <c r="C111" s="18" t="s">
        <v>430</v>
      </c>
      <c r="D111" s="18">
        <v>20</v>
      </c>
      <c r="E111" s="44">
        <f>SUMIF(ENTRADAS[CODIGO],PRODUCTOS[[#This Row],[CODIGO]],ENTRADAS[CANTIDAD])</f>
        <v>0</v>
      </c>
      <c r="F111" s="44">
        <f>ENTRADA!F110</f>
        <v>0</v>
      </c>
      <c r="G111" s="44">
        <f>SALIDAS[[#This Row],[CANTIDAD]]</f>
        <v>0</v>
      </c>
      <c r="H111" s="44">
        <f>SALIDAS[[#This Row],[VALOR UNIT.]]</f>
        <v>0</v>
      </c>
      <c r="I111" s="18">
        <f>PRODUCTOS[[#This Row],[EXISTENCIAS]]+PRODUCTOS[[#This Row],[ENTRADAS]]-PRODUCTOS[[#This Row],[SALIDA ]]</f>
        <v>20</v>
      </c>
      <c r="J111" s="33">
        <f>PRODUCTOS[[#This Row],[SALIDA ]]*(PRODUCTOS[[#This Row],[PRECIO VTA]]-PRODUCTOS[[#This Row],[VALOR UNIT.]])</f>
        <v>0</v>
      </c>
    </row>
    <row r="112" spans="1:10" x14ac:dyDescent="0.25">
      <c r="A112" s="28" t="s">
        <v>433</v>
      </c>
      <c r="B112" s="28" t="s">
        <v>698</v>
      </c>
      <c r="C112" s="18" t="s">
        <v>434</v>
      </c>
      <c r="D112" s="18">
        <v>14</v>
      </c>
      <c r="E112" s="44">
        <f>SUMIF(ENTRADAS[CODIGO],PRODUCTOS[[#This Row],[CODIGO]],ENTRADAS[CANTIDAD])</f>
        <v>0</v>
      </c>
      <c r="F112" s="44">
        <f>ENTRADA!F111</f>
        <v>0</v>
      </c>
      <c r="G112" s="44">
        <f>SALIDAS[[#This Row],[CANTIDAD]]</f>
        <v>0</v>
      </c>
      <c r="H112" s="44">
        <f>SALIDAS[[#This Row],[VALOR UNIT.]]</f>
        <v>0</v>
      </c>
      <c r="I112" s="18">
        <f>PRODUCTOS[[#This Row],[EXISTENCIAS]]+PRODUCTOS[[#This Row],[ENTRADAS]]-PRODUCTOS[[#This Row],[SALIDA ]]</f>
        <v>14</v>
      </c>
      <c r="J112" s="33">
        <f>PRODUCTOS[[#This Row],[SALIDA ]]*(PRODUCTOS[[#This Row],[PRECIO VTA]]-PRODUCTOS[[#This Row],[VALOR UNIT.]])</f>
        <v>0</v>
      </c>
    </row>
    <row r="113" spans="1:10" x14ac:dyDescent="0.25">
      <c r="A113" s="28" t="s">
        <v>435</v>
      </c>
      <c r="B113" s="28" t="s">
        <v>698</v>
      </c>
      <c r="C113" s="18" t="s">
        <v>437</v>
      </c>
      <c r="D113" s="18">
        <v>2</v>
      </c>
      <c r="E113" s="44">
        <f>SUMIF(ENTRADAS[CODIGO],PRODUCTOS[[#This Row],[CODIGO]],ENTRADAS[CANTIDAD])</f>
        <v>0</v>
      </c>
      <c r="F113" s="44">
        <f>ENTRADA!F112</f>
        <v>0</v>
      </c>
      <c r="G113" s="44">
        <f>SALIDAS[[#This Row],[CANTIDAD]]</f>
        <v>0</v>
      </c>
      <c r="H113" s="44">
        <f>SALIDAS[[#This Row],[VALOR UNIT.]]</f>
        <v>0</v>
      </c>
      <c r="I113" s="18">
        <f>PRODUCTOS[[#This Row],[EXISTENCIAS]]+PRODUCTOS[[#This Row],[ENTRADAS]]-PRODUCTOS[[#This Row],[SALIDA ]]</f>
        <v>2</v>
      </c>
      <c r="J113" s="33">
        <f>PRODUCTOS[[#This Row],[SALIDA ]]*(PRODUCTOS[[#This Row],[PRECIO VTA]]-PRODUCTOS[[#This Row],[VALOR UNIT.]])</f>
        <v>0</v>
      </c>
    </row>
    <row r="114" spans="1:10" x14ac:dyDescent="0.25">
      <c r="A114" s="28" t="s">
        <v>436</v>
      </c>
      <c r="B114" s="28" t="s">
        <v>698</v>
      </c>
      <c r="C114" s="18" t="s">
        <v>438</v>
      </c>
      <c r="D114" s="18">
        <v>4</v>
      </c>
      <c r="E114" s="44">
        <f>SUMIF(ENTRADAS[CODIGO],PRODUCTOS[[#This Row],[CODIGO]],ENTRADAS[CANTIDAD])</f>
        <v>0</v>
      </c>
      <c r="F114" s="44">
        <f>ENTRADA!F113</f>
        <v>0</v>
      </c>
      <c r="G114" s="44">
        <f>SALIDAS[[#This Row],[CANTIDAD]]</f>
        <v>0</v>
      </c>
      <c r="H114" s="44">
        <f>SALIDAS[[#This Row],[VALOR UNIT.]]</f>
        <v>0</v>
      </c>
      <c r="I114" s="18">
        <f>PRODUCTOS[[#This Row],[EXISTENCIAS]]+PRODUCTOS[[#This Row],[ENTRADAS]]-PRODUCTOS[[#This Row],[SALIDA ]]</f>
        <v>4</v>
      </c>
      <c r="J114" s="33">
        <f>PRODUCTOS[[#This Row],[SALIDA ]]*(PRODUCTOS[[#This Row],[PRECIO VTA]]-PRODUCTOS[[#This Row],[VALOR UNIT.]])</f>
        <v>0</v>
      </c>
    </row>
    <row r="115" spans="1:10" x14ac:dyDescent="0.25">
      <c r="A115" s="28" t="s">
        <v>428</v>
      </c>
      <c r="B115" s="28" t="s">
        <v>698</v>
      </c>
      <c r="C115" s="18" t="s">
        <v>427</v>
      </c>
      <c r="D115" s="18">
        <v>4</v>
      </c>
      <c r="E115" s="44">
        <f>SUMIF(ENTRADAS[CODIGO],PRODUCTOS[[#This Row],[CODIGO]],ENTRADAS[CANTIDAD])</f>
        <v>0</v>
      </c>
      <c r="F115" s="44">
        <f>ENTRADA!F114</f>
        <v>0</v>
      </c>
      <c r="G115" s="44">
        <f>SALIDAS[[#This Row],[CANTIDAD]]</f>
        <v>0</v>
      </c>
      <c r="H115" s="44">
        <f>SALIDAS[[#This Row],[VALOR UNIT.]]</f>
        <v>0</v>
      </c>
      <c r="I115" s="18">
        <f>PRODUCTOS[[#This Row],[EXISTENCIAS]]+PRODUCTOS[[#This Row],[ENTRADAS]]-PRODUCTOS[[#This Row],[SALIDA ]]</f>
        <v>4</v>
      </c>
      <c r="J115" s="33">
        <f>PRODUCTOS[[#This Row],[SALIDA ]]*(PRODUCTOS[[#This Row],[PRECIO VTA]]-PRODUCTOS[[#This Row],[VALOR UNIT.]])</f>
        <v>0</v>
      </c>
    </row>
    <row r="116" spans="1:10" x14ac:dyDescent="0.25">
      <c r="A116" s="28">
        <v>16478</v>
      </c>
      <c r="B116" s="28" t="s">
        <v>698</v>
      </c>
      <c r="C116" s="18" t="s">
        <v>117</v>
      </c>
      <c r="D116" s="18">
        <v>2</v>
      </c>
      <c r="E116" s="44">
        <f>SUMIF(ENTRADAS[CODIGO],PRODUCTOS[[#This Row],[CODIGO]],ENTRADAS[CANTIDAD])</f>
        <v>0</v>
      </c>
      <c r="F116" s="44">
        <f>ENTRADA!F115</f>
        <v>0</v>
      </c>
      <c r="G116" s="44">
        <f>SALIDAS[[#This Row],[CANTIDAD]]</f>
        <v>0</v>
      </c>
      <c r="H116" s="44">
        <f>SALIDAS[[#This Row],[VALOR UNIT.]]</f>
        <v>0</v>
      </c>
      <c r="I116" s="18">
        <f>PRODUCTOS[[#This Row],[EXISTENCIAS]]+PRODUCTOS[[#This Row],[ENTRADAS]]-PRODUCTOS[[#This Row],[SALIDA ]]</f>
        <v>2</v>
      </c>
      <c r="J116" s="33">
        <f>PRODUCTOS[[#This Row],[SALIDA ]]*(PRODUCTOS[[#This Row],[PRECIO VTA]]-PRODUCTOS[[#This Row],[VALOR UNIT.]])</f>
        <v>0</v>
      </c>
    </row>
    <row r="117" spans="1:10" x14ac:dyDescent="0.25">
      <c r="A117" s="28">
        <v>19088</v>
      </c>
      <c r="B117" s="28" t="s">
        <v>698</v>
      </c>
      <c r="C117" s="18" t="s">
        <v>115</v>
      </c>
      <c r="D117" s="18">
        <v>2</v>
      </c>
      <c r="E117" s="44">
        <f>SUMIF(ENTRADAS[CODIGO],PRODUCTOS[[#This Row],[CODIGO]],ENTRADAS[CANTIDAD])</f>
        <v>0</v>
      </c>
      <c r="F117" s="44">
        <f>ENTRADA!F116</f>
        <v>0</v>
      </c>
      <c r="G117" s="44">
        <f>SALIDAS[[#This Row],[CANTIDAD]]</f>
        <v>0</v>
      </c>
      <c r="H117" s="44">
        <f>SALIDAS[[#This Row],[VALOR UNIT.]]</f>
        <v>0</v>
      </c>
      <c r="I117" s="18">
        <f>PRODUCTOS[[#This Row],[EXISTENCIAS]]+PRODUCTOS[[#This Row],[ENTRADAS]]-PRODUCTOS[[#This Row],[SALIDA ]]</f>
        <v>2</v>
      </c>
      <c r="J117" s="33">
        <f>PRODUCTOS[[#This Row],[SALIDA ]]*(PRODUCTOS[[#This Row],[PRECIO VTA]]-PRODUCTOS[[#This Row],[VALOR UNIT.]])</f>
        <v>0</v>
      </c>
    </row>
    <row r="118" spans="1:10" x14ac:dyDescent="0.25">
      <c r="A118" s="28">
        <v>60480</v>
      </c>
      <c r="B118" s="28" t="s">
        <v>698</v>
      </c>
      <c r="C118" s="18" t="s">
        <v>189</v>
      </c>
      <c r="D118" s="18">
        <v>1</v>
      </c>
      <c r="E118" s="44">
        <f>SUMIF(ENTRADAS[CODIGO],PRODUCTOS[[#This Row],[CODIGO]],ENTRADAS[CANTIDAD])</f>
        <v>0</v>
      </c>
      <c r="F118" s="44">
        <f>ENTRADA!F117</f>
        <v>0</v>
      </c>
      <c r="G118" s="44">
        <f>SALIDAS[[#This Row],[CANTIDAD]]</f>
        <v>0</v>
      </c>
      <c r="H118" s="44">
        <f>SALIDAS[[#This Row],[VALOR UNIT.]]</f>
        <v>0</v>
      </c>
      <c r="I118" s="18">
        <f>PRODUCTOS[[#This Row],[EXISTENCIAS]]+PRODUCTOS[[#This Row],[ENTRADAS]]-PRODUCTOS[[#This Row],[SALIDA ]]</f>
        <v>1</v>
      </c>
      <c r="J118" s="33">
        <f>PRODUCTOS[[#This Row],[SALIDA ]]*(PRODUCTOS[[#This Row],[PRECIO VTA]]-PRODUCTOS[[#This Row],[VALOR UNIT.]])</f>
        <v>0</v>
      </c>
    </row>
    <row r="119" spans="1:10" x14ac:dyDescent="0.25">
      <c r="A119" s="28">
        <v>43794</v>
      </c>
      <c r="B119" s="28" t="s">
        <v>698</v>
      </c>
      <c r="C119" s="18" t="s">
        <v>204</v>
      </c>
      <c r="D119" s="20">
        <v>2</v>
      </c>
      <c r="E119" s="44">
        <f>SUMIF(ENTRADAS[CODIGO],PRODUCTOS[[#This Row],[CODIGO]],ENTRADAS[CANTIDAD])</f>
        <v>0</v>
      </c>
      <c r="F119" s="44">
        <f>ENTRADA!F118</f>
        <v>0</v>
      </c>
      <c r="G119" s="44">
        <f>SALIDAS[[#This Row],[CANTIDAD]]</f>
        <v>0</v>
      </c>
      <c r="H119" s="44">
        <f>SALIDAS[[#This Row],[VALOR UNIT.]]</f>
        <v>0</v>
      </c>
      <c r="I119" s="18">
        <f>PRODUCTOS[[#This Row],[EXISTENCIAS]]+PRODUCTOS[[#This Row],[ENTRADAS]]-PRODUCTOS[[#This Row],[SALIDA ]]</f>
        <v>2</v>
      </c>
      <c r="J119" s="33">
        <f>PRODUCTOS[[#This Row],[SALIDA ]]*(PRODUCTOS[[#This Row],[PRECIO VTA]]-PRODUCTOS[[#This Row],[VALOR UNIT.]])</f>
        <v>0</v>
      </c>
    </row>
    <row r="120" spans="1:10" x14ac:dyDescent="0.25">
      <c r="A120" s="28">
        <v>43804</v>
      </c>
      <c r="B120" s="28" t="s">
        <v>698</v>
      </c>
      <c r="C120" s="18" t="s">
        <v>382</v>
      </c>
      <c r="D120" s="18">
        <v>2</v>
      </c>
      <c r="E120" s="44">
        <f>SUMIF(ENTRADAS[CODIGO],PRODUCTOS[[#This Row],[CODIGO]],ENTRADAS[CANTIDAD])</f>
        <v>0</v>
      </c>
      <c r="F120" s="44">
        <f>ENTRADA!F119</f>
        <v>0</v>
      </c>
      <c r="G120" s="44">
        <f>SALIDAS[[#This Row],[CANTIDAD]]</f>
        <v>0</v>
      </c>
      <c r="H120" s="44">
        <f>SALIDAS[[#This Row],[VALOR UNIT.]]</f>
        <v>0</v>
      </c>
      <c r="I120" s="18">
        <f>PRODUCTOS[[#This Row],[EXISTENCIAS]]+PRODUCTOS[[#This Row],[ENTRADAS]]-PRODUCTOS[[#This Row],[SALIDA ]]</f>
        <v>2</v>
      </c>
      <c r="J120" s="33">
        <f>PRODUCTOS[[#This Row],[SALIDA ]]*(PRODUCTOS[[#This Row],[PRECIO VTA]]-PRODUCTOS[[#This Row],[VALOR UNIT.]])</f>
        <v>0</v>
      </c>
    </row>
    <row r="121" spans="1:10" x14ac:dyDescent="0.25">
      <c r="A121" s="28">
        <v>43798</v>
      </c>
      <c r="B121" s="28" t="s">
        <v>698</v>
      </c>
      <c r="C121" s="18" t="s">
        <v>203</v>
      </c>
      <c r="D121" s="20">
        <v>2</v>
      </c>
      <c r="E121" s="44">
        <f>SUMIF(ENTRADAS[CODIGO],PRODUCTOS[[#This Row],[CODIGO]],ENTRADAS[CANTIDAD])</f>
        <v>0</v>
      </c>
      <c r="F121" s="44">
        <f>ENTRADA!F120</f>
        <v>0</v>
      </c>
      <c r="G121" s="44">
        <f>SALIDAS[[#This Row],[CANTIDAD]]</f>
        <v>0</v>
      </c>
      <c r="H121" s="44">
        <f>SALIDAS[[#This Row],[VALOR UNIT.]]</f>
        <v>0</v>
      </c>
      <c r="I121" s="18">
        <f>PRODUCTOS[[#This Row],[EXISTENCIAS]]+PRODUCTOS[[#This Row],[ENTRADAS]]-PRODUCTOS[[#This Row],[SALIDA ]]</f>
        <v>2</v>
      </c>
      <c r="J121" s="33">
        <f>PRODUCTOS[[#This Row],[SALIDA ]]*(PRODUCTOS[[#This Row],[PRECIO VTA]]-PRODUCTOS[[#This Row],[VALOR UNIT.]])</f>
        <v>0</v>
      </c>
    </row>
    <row r="122" spans="1:10" x14ac:dyDescent="0.25">
      <c r="A122" s="28">
        <v>43794</v>
      </c>
      <c r="B122" s="28" t="s">
        <v>698</v>
      </c>
      <c r="C122" s="18" t="s">
        <v>387</v>
      </c>
      <c r="D122" s="18">
        <v>1</v>
      </c>
      <c r="E122" s="44">
        <f>SUMIF(ENTRADAS[CODIGO],PRODUCTOS[[#This Row],[CODIGO]],ENTRADAS[CANTIDAD])</f>
        <v>0</v>
      </c>
      <c r="F122" s="44">
        <f>ENTRADA!F121</f>
        <v>0</v>
      </c>
      <c r="G122" s="44">
        <f>SALIDAS[[#This Row],[CANTIDAD]]</f>
        <v>0</v>
      </c>
      <c r="H122" s="44">
        <f>SALIDAS[[#This Row],[VALOR UNIT.]]</f>
        <v>0</v>
      </c>
      <c r="I122" s="18">
        <f>PRODUCTOS[[#This Row],[EXISTENCIAS]]+PRODUCTOS[[#This Row],[ENTRADAS]]-PRODUCTOS[[#This Row],[SALIDA ]]</f>
        <v>1</v>
      </c>
      <c r="J122" s="33">
        <f>PRODUCTOS[[#This Row],[SALIDA ]]*(PRODUCTOS[[#This Row],[PRECIO VTA]]-PRODUCTOS[[#This Row],[VALOR UNIT.]])</f>
        <v>0</v>
      </c>
    </row>
    <row r="123" spans="1:10" x14ac:dyDescent="0.25">
      <c r="A123" s="28">
        <v>43328</v>
      </c>
      <c r="B123" s="28" t="s">
        <v>698</v>
      </c>
      <c r="C123" s="18" t="s">
        <v>699</v>
      </c>
      <c r="D123" s="20">
        <v>2</v>
      </c>
      <c r="E123" s="44">
        <f>SUMIF(ENTRADAS[CODIGO],PRODUCTOS[[#This Row],[CODIGO]],ENTRADAS[CANTIDAD])</f>
        <v>0</v>
      </c>
      <c r="F123" s="44">
        <f>ENTRADA!F122</f>
        <v>0</v>
      </c>
      <c r="G123" s="44">
        <f>SALIDAS[[#This Row],[CANTIDAD]]</f>
        <v>0</v>
      </c>
      <c r="H123" s="44">
        <f>SALIDAS[[#This Row],[VALOR UNIT.]]</f>
        <v>0</v>
      </c>
      <c r="I123" s="18">
        <f>PRODUCTOS[[#This Row],[EXISTENCIAS]]+PRODUCTOS[[#This Row],[ENTRADAS]]-PRODUCTOS[[#This Row],[SALIDA ]]</f>
        <v>2</v>
      </c>
      <c r="J123" s="33">
        <f>PRODUCTOS[[#This Row],[SALIDA ]]*(PRODUCTOS[[#This Row],[PRECIO VTA]]-PRODUCTOS[[#This Row],[VALOR UNIT.]])</f>
        <v>0</v>
      </c>
    </row>
    <row r="124" spans="1:10" x14ac:dyDescent="0.25">
      <c r="A124" s="28">
        <v>43804</v>
      </c>
      <c r="B124" s="28" t="s">
        <v>698</v>
      </c>
      <c r="C124" s="18" t="s">
        <v>202</v>
      </c>
      <c r="D124" s="20">
        <v>3</v>
      </c>
      <c r="E124" s="44">
        <f>SUMIF(ENTRADAS[CODIGO],PRODUCTOS[[#This Row],[CODIGO]],ENTRADAS[CANTIDAD])</f>
        <v>0</v>
      </c>
      <c r="F124" s="44">
        <f>ENTRADA!F123</f>
        <v>0</v>
      </c>
      <c r="G124" s="44">
        <f>SALIDAS[[#This Row],[CANTIDAD]]</f>
        <v>0</v>
      </c>
      <c r="H124" s="44">
        <f>SALIDAS[[#This Row],[VALOR UNIT.]]</f>
        <v>0</v>
      </c>
      <c r="I124" s="18">
        <f>PRODUCTOS[[#This Row],[EXISTENCIAS]]+PRODUCTOS[[#This Row],[ENTRADAS]]-PRODUCTOS[[#This Row],[SALIDA ]]</f>
        <v>3</v>
      </c>
      <c r="J124" s="33">
        <f>PRODUCTOS[[#This Row],[SALIDA ]]*(PRODUCTOS[[#This Row],[PRECIO VTA]]-PRODUCTOS[[#This Row],[VALOR UNIT.]])</f>
        <v>0</v>
      </c>
    </row>
    <row r="125" spans="1:10" x14ac:dyDescent="0.25">
      <c r="A125" s="28">
        <v>43390</v>
      </c>
      <c r="B125" s="28" t="s">
        <v>698</v>
      </c>
      <c r="C125" s="18" t="s">
        <v>157</v>
      </c>
      <c r="D125" s="18">
        <v>2</v>
      </c>
      <c r="E125" s="44">
        <f>SUMIF(ENTRADAS[CODIGO],PRODUCTOS[[#This Row],[CODIGO]],ENTRADAS[CANTIDAD])</f>
        <v>0</v>
      </c>
      <c r="F125" s="44">
        <f>ENTRADA!F124</f>
        <v>0</v>
      </c>
      <c r="G125" s="44">
        <f>SALIDAS[[#This Row],[CANTIDAD]]</f>
        <v>0</v>
      </c>
      <c r="H125" s="44">
        <f>SALIDAS[[#This Row],[VALOR UNIT.]]</f>
        <v>0</v>
      </c>
      <c r="I125" s="18">
        <f>PRODUCTOS[[#This Row],[EXISTENCIAS]]+PRODUCTOS[[#This Row],[ENTRADAS]]-PRODUCTOS[[#This Row],[SALIDA ]]</f>
        <v>2</v>
      </c>
      <c r="J125" s="33">
        <f>PRODUCTOS[[#This Row],[SALIDA ]]*(PRODUCTOS[[#This Row],[PRECIO VTA]]-PRODUCTOS[[#This Row],[VALOR UNIT.]])</f>
        <v>0</v>
      </c>
    </row>
    <row r="126" spans="1:10" x14ac:dyDescent="0.25">
      <c r="A126" s="28">
        <v>43325</v>
      </c>
      <c r="B126" s="28" t="s">
        <v>698</v>
      </c>
      <c r="C126" s="18" t="s">
        <v>158</v>
      </c>
      <c r="D126" s="18">
        <v>3</v>
      </c>
      <c r="E126" s="44">
        <f>SUMIF(ENTRADAS[CODIGO],PRODUCTOS[[#This Row],[CODIGO]],ENTRADAS[CANTIDAD])</f>
        <v>0</v>
      </c>
      <c r="F126" s="44">
        <f>ENTRADA!F125</f>
        <v>0</v>
      </c>
      <c r="G126" s="44">
        <f>SALIDAS[[#This Row],[CANTIDAD]]</f>
        <v>0</v>
      </c>
      <c r="H126" s="44">
        <f>SALIDAS[[#This Row],[VALOR UNIT.]]</f>
        <v>0</v>
      </c>
      <c r="I126" s="18">
        <f>PRODUCTOS[[#This Row],[EXISTENCIAS]]+PRODUCTOS[[#This Row],[ENTRADAS]]-PRODUCTOS[[#This Row],[SALIDA ]]</f>
        <v>3</v>
      </c>
      <c r="J126" s="33">
        <f>PRODUCTOS[[#This Row],[SALIDA ]]*(PRODUCTOS[[#This Row],[PRECIO VTA]]-PRODUCTOS[[#This Row],[VALOR UNIT.]])</f>
        <v>0</v>
      </c>
    </row>
    <row r="127" spans="1:10" x14ac:dyDescent="0.25">
      <c r="A127" s="28" t="s">
        <v>420</v>
      </c>
      <c r="B127" s="28" t="s">
        <v>698</v>
      </c>
      <c r="C127" s="18" t="s">
        <v>217</v>
      </c>
      <c r="D127" s="18">
        <v>23</v>
      </c>
      <c r="E127" s="44">
        <f>SUMIF(ENTRADAS[CODIGO],PRODUCTOS[[#This Row],[CODIGO]],ENTRADAS[CANTIDAD])</f>
        <v>0</v>
      </c>
      <c r="F127" s="44">
        <f>ENTRADA!F126</f>
        <v>0</v>
      </c>
      <c r="G127" s="44">
        <f>SALIDAS[[#This Row],[CANTIDAD]]</f>
        <v>0</v>
      </c>
      <c r="H127" s="44">
        <f>SALIDAS[[#This Row],[VALOR UNIT.]]</f>
        <v>0</v>
      </c>
      <c r="I127" s="18">
        <f>PRODUCTOS[[#This Row],[EXISTENCIAS]]+PRODUCTOS[[#This Row],[ENTRADAS]]-PRODUCTOS[[#This Row],[SALIDA ]]</f>
        <v>23</v>
      </c>
      <c r="J127" s="33">
        <f>PRODUCTOS[[#This Row],[SALIDA ]]*(PRODUCTOS[[#This Row],[PRECIO VTA]]-PRODUCTOS[[#This Row],[VALOR UNIT.]])</f>
        <v>0</v>
      </c>
    </row>
    <row r="128" spans="1:10" x14ac:dyDescent="0.25">
      <c r="A128" s="28" t="s">
        <v>419</v>
      </c>
      <c r="B128" s="28" t="s">
        <v>698</v>
      </c>
      <c r="C128" s="18" t="s">
        <v>215</v>
      </c>
      <c r="D128" s="18">
        <v>18</v>
      </c>
      <c r="E128" s="44">
        <f>SUMIF(ENTRADAS[CODIGO],PRODUCTOS[[#This Row],[CODIGO]],ENTRADAS[CANTIDAD])</f>
        <v>0</v>
      </c>
      <c r="F128" s="44">
        <f>ENTRADA!F127</f>
        <v>0</v>
      </c>
      <c r="G128" s="44">
        <f>SALIDAS[[#This Row],[CANTIDAD]]</f>
        <v>0</v>
      </c>
      <c r="H128" s="44">
        <f>SALIDAS[[#This Row],[VALOR UNIT.]]</f>
        <v>0</v>
      </c>
      <c r="I128" s="18">
        <f>PRODUCTOS[[#This Row],[EXISTENCIAS]]+PRODUCTOS[[#This Row],[ENTRADAS]]-PRODUCTOS[[#This Row],[SALIDA ]]</f>
        <v>18</v>
      </c>
      <c r="J128" s="33">
        <f>PRODUCTOS[[#This Row],[SALIDA ]]*(PRODUCTOS[[#This Row],[PRECIO VTA]]-PRODUCTOS[[#This Row],[VALOR UNIT.]])</f>
        <v>0</v>
      </c>
    </row>
    <row r="129" spans="1:10" x14ac:dyDescent="0.25">
      <c r="A129" s="28" t="s">
        <v>213</v>
      </c>
      <c r="B129" s="28" t="s">
        <v>698</v>
      </c>
      <c r="C129" s="18" t="s">
        <v>214</v>
      </c>
      <c r="D129" s="18">
        <v>8</v>
      </c>
      <c r="E129" s="44">
        <f>SUMIF(ENTRADAS[CODIGO],PRODUCTOS[[#This Row],[CODIGO]],ENTRADAS[CANTIDAD])</f>
        <v>0</v>
      </c>
      <c r="F129" s="44">
        <f>ENTRADA!F128</f>
        <v>0</v>
      </c>
      <c r="G129" s="44">
        <f>SALIDAS[[#This Row],[CANTIDAD]]</f>
        <v>0</v>
      </c>
      <c r="H129" s="44">
        <f>SALIDAS[[#This Row],[VALOR UNIT.]]</f>
        <v>0</v>
      </c>
      <c r="I129" s="18">
        <f>PRODUCTOS[[#This Row],[EXISTENCIAS]]+PRODUCTOS[[#This Row],[ENTRADAS]]-PRODUCTOS[[#This Row],[SALIDA ]]</f>
        <v>8</v>
      </c>
      <c r="J129" s="33">
        <f>PRODUCTOS[[#This Row],[SALIDA ]]*(PRODUCTOS[[#This Row],[PRECIO VTA]]-PRODUCTOS[[#This Row],[VALOR UNIT.]])</f>
        <v>0</v>
      </c>
    </row>
    <row r="130" spans="1:10" x14ac:dyDescent="0.25">
      <c r="A130" s="28" t="s">
        <v>213</v>
      </c>
      <c r="B130" s="28" t="s">
        <v>698</v>
      </c>
      <c r="C130" s="18" t="s">
        <v>216</v>
      </c>
      <c r="D130" s="18">
        <v>7</v>
      </c>
      <c r="E130" s="44">
        <f>SUMIF(ENTRADAS[CODIGO],PRODUCTOS[[#This Row],[CODIGO]],ENTRADAS[CANTIDAD])</f>
        <v>0</v>
      </c>
      <c r="F130" s="44">
        <f>ENTRADA!F129</f>
        <v>0</v>
      </c>
      <c r="G130" s="44">
        <f>SALIDAS[[#This Row],[CANTIDAD]]</f>
        <v>0</v>
      </c>
      <c r="H130" s="44">
        <f>SALIDAS[[#This Row],[VALOR UNIT.]]</f>
        <v>0</v>
      </c>
      <c r="I130" s="18">
        <f>PRODUCTOS[[#This Row],[EXISTENCIAS]]+PRODUCTOS[[#This Row],[ENTRADAS]]-PRODUCTOS[[#This Row],[SALIDA ]]</f>
        <v>7</v>
      </c>
      <c r="J130" s="33">
        <f>PRODUCTOS[[#This Row],[SALIDA ]]*(PRODUCTOS[[#This Row],[PRECIO VTA]]-PRODUCTOS[[#This Row],[VALOR UNIT.]])</f>
        <v>0</v>
      </c>
    </row>
    <row r="131" spans="1:10" x14ac:dyDescent="0.25">
      <c r="A131" s="28">
        <v>43565</v>
      </c>
      <c r="B131" s="28" t="s">
        <v>698</v>
      </c>
      <c r="C131" s="18" t="s">
        <v>99</v>
      </c>
      <c r="D131" s="18">
        <v>2</v>
      </c>
      <c r="E131" s="44">
        <f>SUMIF(ENTRADAS[CODIGO],PRODUCTOS[[#This Row],[CODIGO]],ENTRADAS[CANTIDAD])</f>
        <v>0</v>
      </c>
      <c r="F131" s="44">
        <f>ENTRADA!F130</f>
        <v>0</v>
      </c>
      <c r="G131" s="44">
        <f>SALIDAS[[#This Row],[CANTIDAD]]</f>
        <v>0</v>
      </c>
      <c r="H131" s="44">
        <f>SALIDAS[[#This Row],[VALOR UNIT.]]</f>
        <v>0</v>
      </c>
      <c r="I131" s="18">
        <f>PRODUCTOS[[#This Row],[EXISTENCIAS]]+PRODUCTOS[[#This Row],[ENTRADAS]]-PRODUCTOS[[#This Row],[SALIDA ]]</f>
        <v>2</v>
      </c>
      <c r="J131" s="33">
        <f>PRODUCTOS[[#This Row],[SALIDA ]]*(PRODUCTOS[[#This Row],[PRECIO VTA]]-PRODUCTOS[[#This Row],[VALOR UNIT.]])</f>
        <v>0</v>
      </c>
    </row>
    <row r="132" spans="1:10" x14ac:dyDescent="0.25">
      <c r="A132" s="28">
        <v>43566</v>
      </c>
      <c r="B132" s="28" t="s">
        <v>698</v>
      </c>
      <c r="C132" s="18" t="s">
        <v>99</v>
      </c>
      <c r="D132" s="18">
        <v>5</v>
      </c>
      <c r="E132" s="44">
        <f>SUMIF(ENTRADAS[CODIGO],PRODUCTOS[[#This Row],[CODIGO]],ENTRADAS[CANTIDAD])</f>
        <v>0</v>
      </c>
      <c r="F132" s="44">
        <f>ENTRADA!F131</f>
        <v>0</v>
      </c>
      <c r="G132" s="44">
        <f>SALIDAS[[#This Row],[CANTIDAD]]</f>
        <v>0</v>
      </c>
      <c r="H132" s="44">
        <f>SALIDAS[[#This Row],[VALOR UNIT.]]</f>
        <v>0</v>
      </c>
      <c r="I132" s="18">
        <f>PRODUCTOS[[#This Row],[EXISTENCIAS]]+PRODUCTOS[[#This Row],[ENTRADAS]]-PRODUCTOS[[#This Row],[SALIDA ]]</f>
        <v>5</v>
      </c>
      <c r="J132" s="33">
        <f>PRODUCTOS[[#This Row],[SALIDA ]]*(PRODUCTOS[[#This Row],[PRECIO VTA]]-PRODUCTOS[[#This Row],[VALOR UNIT.]])</f>
        <v>0</v>
      </c>
    </row>
    <row r="133" spans="1:10" x14ac:dyDescent="0.25">
      <c r="A133" s="28">
        <v>18266</v>
      </c>
      <c r="B133" s="28" t="s">
        <v>698</v>
      </c>
      <c r="C133" s="18" t="s">
        <v>169</v>
      </c>
      <c r="D133" s="18">
        <v>1</v>
      </c>
      <c r="E133" s="44">
        <f>SUMIF(ENTRADAS[CODIGO],PRODUCTOS[[#This Row],[CODIGO]],ENTRADAS[CANTIDAD])</f>
        <v>0</v>
      </c>
      <c r="F133" s="44">
        <f>ENTRADA!F132</f>
        <v>0</v>
      </c>
      <c r="G133" s="44">
        <f>SALIDAS[[#This Row],[CANTIDAD]]</f>
        <v>0</v>
      </c>
      <c r="H133" s="44">
        <f>SALIDAS[[#This Row],[VALOR UNIT.]]</f>
        <v>0</v>
      </c>
      <c r="I133" s="18">
        <f>PRODUCTOS[[#This Row],[EXISTENCIAS]]+PRODUCTOS[[#This Row],[ENTRADAS]]-PRODUCTOS[[#This Row],[SALIDA ]]</f>
        <v>1</v>
      </c>
      <c r="J133" s="33">
        <f>PRODUCTOS[[#This Row],[SALIDA ]]*(PRODUCTOS[[#This Row],[PRECIO VTA]]-PRODUCTOS[[#This Row],[VALOR UNIT.]])</f>
        <v>0</v>
      </c>
    </row>
    <row r="134" spans="1:10" x14ac:dyDescent="0.25">
      <c r="A134" s="28">
        <v>18168</v>
      </c>
      <c r="B134" s="28" t="s">
        <v>698</v>
      </c>
      <c r="C134" s="18" t="s">
        <v>168</v>
      </c>
      <c r="D134" s="18">
        <v>1</v>
      </c>
      <c r="E134" s="44">
        <f>SUMIF(ENTRADAS[CODIGO],PRODUCTOS[[#This Row],[CODIGO]],ENTRADAS[CANTIDAD])</f>
        <v>0</v>
      </c>
      <c r="F134" s="44">
        <f>ENTRADA!F133</f>
        <v>0</v>
      </c>
      <c r="G134" s="44">
        <f>SALIDAS[[#This Row],[CANTIDAD]]</f>
        <v>0</v>
      </c>
      <c r="H134" s="44">
        <f>SALIDAS[[#This Row],[VALOR UNIT.]]</f>
        <v>0</v>
      </c>
      <c r="I134" s="18">
        <f>PRODUCTOS[[#This Row],[EXISTENCIAS]]+PRODUCTOS[[#This Row],[ENTRADAS]]-PRODUCTOS[[#This Row],[SALIDA ]]</f>
        <v>1</v>
      </c>
      <c r="J134" s="33">
        <f>PRODUCTOS[[#This Row],[SALIDA ]]*(PRODUCTOS[[#This Row],[PRECIO VTA]]-PRODUCTOS[[#This Row],[VALOR UNIT.]])</f>
        <v>0</v>
      </c>
    </row>
    <row r="135" spans="1:10" x14ac:dyDescent="0.25">
      <c r="A135" s="28" t="s">
        <v>780</v>
      </c>
      <c r="B135" s="28" t="s">
        <v>698</v>
      </c>
      <c r="C135" s="18" t="s">
        <v>72</v>
      </c>
      <c r="D135" s="18">
        <v>17</v>
      </c>
      <c r="E135" s="44">
        <f>SUMIF(ENTRADAS[CODIGO],PRODUCTOS[[#This Row],[CODIGO]],ENTRADAS[CANTIDAD])</f>
        <v>0</v>
      </c>
      <c r="F135" s="44">
        <f>ENTRADA!F134</f>
        <v>0</v>
      </c>
      <c r="G135" s="44">
        <f>SALIDAS[[#This Row],[CANTIDAD]]</f>
        <v>0</v>
      </c>
      <c r="H135" s="44">
        <f>SALIDAS[[#This Row],[VALOR UNIT.]]</f>
        <v>0</v>
      </c>
      <c r="I135" s="18">
        <f>PRODUCTOS[[#This Row],[EXISTENCIAS]]+PRODUCTOS[[#This Row],[ENTRADAS]]-PRODUCTOS[[#This Row],[SALIDA ]]</f>
        <v>17</v>
      </c>
      <c r="J135" s="33">
        <f>PRODUCTOS[[#This Row],[SALIDA ]]*(PRODUCTOS[[#This Row],[PRECIO VTA]]-PRODUCTOS[[#This Row],[VALOR UNIT.]])</f>
        <v>0</v>
      </c>
    </row>
    <row r="136" spans="1:10" x14ac:dyDescent="0.25">
      <c r="A136" s="28" t="s">
        <v>529</v>
      </c>
      <c r="B136" s="28" t="s">
        <v>698</v>
      </c>
      <c r="C136" s="18" t="s">
        <v>71</v>
      </c>
      <c r="D136" s="18">
        <v>100</v>
      </c>
      <c r="E136" s="44">
        <f>SUMIF(ENTRADAS[CODIGO],PRODUCTOS[[#This Row],[CODIGO]],ENTRADAS[CANTIDAD])</f>
        <v>0</v>
      </c>
      <c r="F136" s="44">
        <f>ENTRADA!F135</f>
        <v>0</v>
      </c>
      <c r="G136" s="44">
        <f>SALIDAS[[#This Row],[CANTIDAD]]</f>
        <v>0</v>
      </c>
      <c r="H136" s="44">
        <f>SALIDAS[[#This Row],[VALOR UNIT.]]</f>
        <v>0</v>
      </c>
      <c r="I136" s="18">
        <f>PRODUCTOS[[#This Row],[EXISTENCIAS]]+PRODUCTOS[[#This Row],[ENTRADAS]]-PRODUCTOS[[#This Row],[SALIDA ]]</f>
        <v>100</v>
      </c>
      <c r="J136" s="33">
        <f>PRODUCTOS[[#This Row],[SALIDA ]]*(PRODUCTOS[[#This Row],[PRECIO VTA]]-PRODUCTOS[[#This Row],[VALOR UNIT.]])</f>
        <v>0</v>
      </c>
    </row>
    <row r="137" spans="1:10" x14ac:dyDescent="0.25">
      <c r="A137" s="28" t="s">
        <v>835</v>
      </c>
      <c r="B137" s="28" t="s">
        <v>1037</v>
      </c>
      <c r="C137" s="19" t="s">
        <v>586</v>
      </c>
      <c r="D137" s="18">
        <v>107</v>
      </c>
      <c r="E137" s="44">
        <f>SUMIF(ENTRADAS[CODIGO],PRODUCTOS[[#This Row],[CODIGO]],ENTRADAS[CANTIDAD])</f>
        <v>0</v>
      </c>
      <c r="F137" s="44">
        <f>ENTRADA!F136</f>
        <v>0</v>
      </c>
      <c r="G137" s="44">
        <f>SALIDAS[[#This Row],[CANTIDAD]]</f>
        <v>0</v>
      </c>
      <c r="H137" s="44">
        <f>SALIDAS[[#This Row],[VALOR UNIT.]]</f>
        <v>0</v>
      </c>
      <c r="I137" s="18">
        <f>PRODUCTOS[[#This Row],[EXISTENCIAS]]+PRODUCTOS[[#This Row],[ENTRADAS]]-PRODUCTOS[[#This Row],[SALIDA ]]</f>
        <v>107</v>
      </c>
      <c r="J137" s="33">
        <f>PRODUCTOS[[#This Row],[SALIDA ]]*(PRODUCTOS[[#This Row],[PRECIO VTA]]-PRODUCTOS[[#This Row],[VALOR UNIT.]])</f>
        <v>0</v>
      </c>
    </row>
    <row r="138" spans="1:10" x14ac:dyDescent="0.25">
      <c r="A138" s="28" t="s">
        <v>836</v>
      </c>
      <c r="B138" s="28" t="s">
        <v>698</v>
      </c>
      <c r="C138" s="18" t="s">
        <v>350</v>
      </c>
      <c r="D138" s="18">
        <v>10</v>
      </c>
      <c r="E138" s="44">
        <f>SUMIF(ENTRADAS[CODIGO],PRODUCTOS[[#This Row],[CODIGO]],ENTRADAS[CANTIDAD])</f>
        <v>0</v>
      </c>
      <c r="F138" s="44">
        <f>ENTRADA!F137</f>
        <v>0</v>
      </c>
      <c r="G138" s="44">
        <f>SALIDAS[[#This Row],[CANTIDAD]]</f>
        <v>0</v>
      </c>
      <c r="H138" s="44">
        <f>SALIDAS[[#This Row],[VALOR UNIT.]]</f>
        <v>0</v>
      </c>
      <c r="I138" s="18">
        <f>PRODUCTOS[[#This Row],[EXISTENCIAS]]+PRODUCTOS[[#This Row],[ENTRADAS]]-PRODUCTOS[[#This Row],[SALIDA ]]</f>
        <v>10</v>
      </c>
      <c r="J138" s="33">
        <f>PRODUCTOS[[#This Row],[SALIDA ]]*(PRODUCTOS[[#This Row],[PRECIO VTA]]-PRODUCTOS[[#This Row],[VALOR UNIT.]])</f>
        <v>0</v>
      </c>
    </row>
    <row r="139" spans="1:10" x14ac:dyDescent="0.25">
      <c r="A139" s="28" t="s">
        <v>837</v>
      </c>
      <c r="B139" s="28" t="s">
        <v>698</v>
      </c>
      <c r="C139" s="18" t="s">
        <v>348</v>
      </c>
      <c r="D139" s="18">
        <v>2</v>
      </c>
      <c r="E139" s="44">
        <f>SUMIF(ENTRADAS[CODIGO],PRODUCTOS[[#This Row],[CODIGO]],ENTRADAS[CANTIDAD])</f>
        <v>0</v>
      </c>
      <c r="F139" s="44">
        <f>ENTRADA!F138</f>
        <v>0</v>
      </c>
      <c r="G139" s="44">
        <f>SALIDAS[[#This Row],[CANTIDAD]]</f>
        <v>0</v>
      </c>
      <c r="H139" s="44">
        <f>SALIDAS[[#This Row],[VALOR UNIT.]]</f>
        <v>0</v>
      </c>
      <c r="I139" s="18">
        <f>PRODUCTOS[[#This Row],[EXISTENCIAS]]+PRODUCTOS[[#This Row],[ENTRADAS]]-PRODUCTOS[[#This Row],[SALIDA ]]</f>
        <v>2</v>
      </c>
      <c r="J139" s="33">
        <f>PRODUCTOS[[#This Row],[SALIDA ]]*(PRODUCTOS[[#This Row],[PRECIO VTA]]-PRODUCTOS[[#This Row],[VALOR UNIT.]])</f>
        <v>0</v>
      </c>
    </row>
    <row r="140" spans="1:10" x14ac:dyDescent="0.25">
      <c r="A140" s="28" t="s">
        <v>838</v>
      </c>
      <c r="B140" s="28" t="s">
        <v>698</v>
      </c>
      <c r="C140" s="18" t="s">
        <v>349</v>
      </c>
      <c r="D140" s="18">
        <v>1</v>
      </c>
      <c r="E140" s="44">
        <f>SUMIF(ENTRADAS[CODIGO],PRODUCTOS[[#This Row],[CODIGO]],ENTRADAS[CANTIDAD])</f>
        <v>0</v>
      </c>
      <c r="F140" s="44">
        <f>ENTRADA!F139</f>
        <v>0</v>
      </c>
      <c r="G140" s="44">
        <f>SALIDAS[[#This Row],[CANTIDAD]]</f>
        <v>0</v>
      </c>
      <c r="H140" s="44">
        <f>SALIDAS[[#This Row],[VALOR UNIT.]]</f>
        <v>0</v>
      </c>
      <c r="I140" s="18">
        <f>PRODUCTOS[[#This Row],[EXISTENCIAS]]+PRODUCTOS[[#This Row],[ENTRADAS]]-PRODUCTOS[[#This Row],[SALIDA ]]</f>
        <v>1</v>
      </c>
      <c r="J140" s="33">
        <f>PRODUCTOS[[#This Row],[SALIDA ]]*(PRODUCTOS[[#This Row],[PRECIO VTA]]-PRODUCTOS[[#This Row],[VALOR UNIT.]])</f>
        <v>0</v>
      </c>
    </row>
    <row r="141" spans="1:10" x14ac:dyDescent="0.25">
      <c r="A141" s="28" t="s">
        <v>839</v>
      </c>
      <c r="B141" s="28" t="s">
        <v>698</v>
      </c>
      <c r="C141" s="18" t="s">
        <v>415</v>
      </c>
      <c r="D141" s="18">
        <v>1</v>
      </c>
      <c r="E141" s="44">
        <f>SUMIF(ENTRADAS[CODIGO],PRODUCTOS[[#This Row],[CODIGO]],ENTRADAS[CANTIDAD])</f>
        <v>0</v>
      </c>
      <c r="F141" s="44">
        <f>ENTRADA!F140</f>
        <v>0</v>
      </c>
      <c r="G141" s="44">
        <f>SALIDAS[[#This Row],[CANTIDAD]]</f>
        <v>0</v>
      </c>
      <c r="H141" s="44">
        <f>SALIDAS[[#This Row],[VALOR UNIT.]]</f>
        <v>0</v>
      </c>
      <c r="I141" s="18">
        <f>PRODUCTOS[[#This Row],[EXISTENCIAS]]+PRODUCTOS[[#This Row],[ENTRADAS]]-PRODUCTOS[[#This Row],[SALIDA ]]</f>
        <v>1</v>
      </c>
      <c r="J141" s="33">
        <f>PRODUCTOS[[#This Row],[SALIDA ]]*(PRODUCTOS[[#This Row],[PRECIO VTA]]-PRODUCTOS[[#This Row],[VALOR UNIT.]])</f>
        <v>0</v>
      </c>
    </row>
    <row r="142" spans="1:10" s="9" customFormat="1" x14ac:dyDescent="0.25">
      <c r="A142" s="28" t="s">
        <v>840</v>
      </c>
      <c r="B142" s="28" t="s">
        <v>698</v>
      </c>
      <c r="C142" s="18" t="s">
        <v>328</v>
      </c>
      <c r="D142" s="18">
        <v>15</v>
      </c>
      <c r="E142" s="44">
        <f>SUMIF(ENTRADAS[CODIGO],PRODUCTOS[[#This Row],[CODIGO]],ENTRADAS[CANTIDAD])</f>
        <v>0</v>
      </c>
      <c r="F142" s="44">
        <f>ENTRADA!F141</f>
        <v>0</v>
      </c>
      <c r="G142" s="44">
        <f>SALIDAS[[#This Row],[CANTIDAD]]</f>
        <v>0</v>
      </c>
      <c r="H142" s="44">
        <f>SALIDAS[[#This Row],[VALOR UNIT.]]</f>
        <v>0</v>
      </c>
      <c r="I142" s="18">
        <f>PRODUCTOS[[#This Row],[EXISTENCIAS]]+PRODUCTOS[[#This Row],[ENTRADAS]]-PRODUCTOS[[#This Row],[SALIDA ]]</f>
        <v>15</v>
      </c>
      <c r="J142" s="33">
        <f>PRODUCTOS[[#This Row],[SALIDA ]]*(PRODUCTOS[[#This Row],[PRECIO VTA]]-PRODUCTOS[[#This Row],[VALOR UNIT.]])</f>
        <v>0</v>
      </c>
    </row>
    <row r="143" spans="1:10" s="11" customFormat="1" x14ac:dyDescent="0.25">
      <c r="A143" s="28" t="s">
        <v>841</v>
      </c>
      <c r="B143" s="28" t="s">
        <v>698</v>
      </c>
      <c r="C143" s="18" t="s">
        <v>330</v>
      </c>
      <c r="D143" s="18">
        <v>30</v>
      </c>
      <c r="E143" s="44">
        <f>SUMIF(ENTRADAS[CODIGO],PRODUCTOS[[#This Row],[CODIGO]],ENTRADAS[CANTIDAD])</f>
        <v>0</v>
      </c>
      <c r="F143" s="44">
        <f>ENTRADA!F142</f>
        <v>0</v>
      </c>
      <c r="G143" s="44">
        <f>SALIDAS[[#This Row],[CANTIDAD]]</f>
        <v>0</v>
      </c>
      <c r="H143" s="44">
        <f>SALIDAS[[#This Row],[VALOR UNIT.]]</f>
        <v>0</v>
      </c>
      <c r="I143" s="18">
        <f>PRODUCTOS[[#This Row],[EXISTENCIAS]]+PRODUCTOS[[#This Row],[ENTRADAS]]-PRODUCTOS[[#This Row],[SALIDA ]]</f>
        <v>30</v>
      </c>
      <c r="J143" s="33">
        <f>PRODUCTOS[[#This Row],[SALIDA ]]*(PRODUCTOS[[#This Row],[PRECIO VTA]]-PRODUCTOS[[#This Row],[VALOR UNIT.]])</f>
        <v>0</v>
      </c>
    </row>
    <row r="144" spans="1:10" s="6" customFormat="1" x14ac:dyDescent="0.25">
      <c r="A144" s="28" t="s">
        <v>842</v>
      </c>
      <c r="B144" s="28" t="s">
        <v>698</v>
      </c>
      <c r="C144" s="18" t="s">
        <v>329</v>
      </c>
      <c r="D144" s="18">
        <v>20</v>
      </c>
      <c r="E144" s="44">
        <f>SUMIF(ENTRADAS[CODIGO],PRODUCTOS[[#This Row],[CODIGO]],ENTRADAS[CANTIDAD])</f>
        <v>0</v>
      </c>
      <c r="F144" s="44">
        <f>ENTRADA!F143</f>
        <v>0</v>
      </c>
      <c r="G144" s="44">
        <f>SALIDAS[[#This Row],[CANTIDAD]]</f>
        <v>0</v>
      </c>
      <c r="H144" s="44">
        <f>SALIDAS[[#This Row],[VALOR UNIT.]]</f>
        <v>0</v>
      </c>
      <c r="I144" s="18">
        <f>PRODUCTOS[[#This Row],[EXISTENCIAS]]+PRODUCTOS[[#This Row],[ENTRADAS]]-PRODUCTOS[[#This Row],[SALIDA ]]</f>
        <v>20</v>
      </c>
      <c r="J144" s="33">
        <f>PRODUCTOS[[#This Row],[SALIDA ]]*(PRODUCTOS[[#This Row],[PRECIO VTA]]-PRODUCTOS[[#This Row],[VALOR UNIT.]])</f>
        <v>0</v>
      </c>
    </row>
    <row r="145" spans="1:10" x14ac:dyDescent="0.25">
      <c r="A145" s="28" t="s">
        <v>843</v>
      </c>
      <c r="B145" s="28" t="s">
        <v>698</v>
      </c>
      <c r="C145" s="18" t="s">
        <v>332</v>
      </c>
      <c r="D145" s="18">
        <v>20</v>
      </c>
      <c r="E145" s="44">
        <f>SUMIF(ENTRADAS[CODIGO],PRODUCTOS[[#This Row],[CODIGO]],ENTRADAS[CANTIDAD])</f>
        <v>0</v>
      </c>
      <c r="F145" s="44">
        <f>ENTRADA!F144</f>
        <v>0</v>
      </c>
      <c r="G145" s="44">
        <f>SALIDAS[[#This Row],[CANTIDAD]]</f>
        <v>0</v>
      </c>
      <c r="H145" s="44">
        <f>SALIDAS[[#This Row],[VALOR UNIT.]]</f>
        <v>0</v>
      </c>
      <c r="I145" s="18">
        <f>PRODUCTOS[[#This Row],[EXISTENCIAS]]+PRODUCTOS[[#This Row],[ENTRADAS]]-PRODUCTOS[[#This Row],[SALIDA ]]</f>
        <v>20</v>
      </c>
      <c r="J145" s="33">
        <f>PRODUCTOS[[#This Row],[SALIDA ]]*(PRODUCTOS[[#This Row],[PRECIO VTA]]-PRODUCTOS[[#This Row],[VALOR UNIT.]])</f>
        <v>0</v>
      </c>
    </row>
    <row r="146" spans="1:10" x14ac:dyDescent="0.25">
      <c r="A146" s="28" t="s">
        <v>844</v>
      </c>
      <c r="B146" s="28" t="s">
        <v>698</v>
      </c>
      <c r="C146" s="18" t="s">
        <v>331</v>
      </c>
      <c r="D146" s="18">
        <v>15</v>
      </c>
      <c r="E146" s="44">
        <f>SUMIF(ENTRADAS[CODIGO],PRODUCTOS[[#This Row],[CODIGO]],ENTRADAS[CANTIDAD])</f>
        <v>0</v>
      </c>
      <c r="F146" s="44">
        <f>ENTRADA!F145</f>
        <v>0</v>
      </c>
      <c r="G146" s="44">
        <f>SALIDAS[[#This Row],[CANTIDAD]]</f>
        <v>0</v>
      </c>
      <c r="H146" s="44">
        <f>SALIDAS[[#This Row],[VALOR UNIT.]]</f>
        <v>0</v>
      </c>
      <c r="I146" s="18">
        <f>PRODUCTOS[[#This Row],[EXISTENCIAS]]+PRODUCTOS[[#This Row],[ENTRADAS]]-PRODUCTOS[[#This Row],[SALIDA ]]</f>
        <v>15</v>
      </c>
      <c r="J146" s="33">
        <f>PRODUCTOS[[#This Row],[SALIDA ]]*(PRODUCTOS[[#This Row],[PRECIO VTA]]-PRODUCTOS[[#This Row],[VALOR UNIT.]])</f>
        <v>0</v>
      </c>
    </row>
    <row r="147" spans="1:10" x14ac:dyDescent="0.25">
      <c r="A147" s="28" t="s">
        <v>845</v>
      </c>
      <c r="B147" s="28" t="s">
        <v>698</v>
      </c>
      <c r="C147" s="18" t="s">
        <v>334</v>
      </c>
      <c r="D147" s="18">
        <v>8</v>
      </c>
      <c r="E147" s="44">
        <f>SUMIF(ENTRADAS[CODIGO],PRODUCTOS[[#This Row],[CODIGO]],ENTRADAS[CANTIDAD])</f>
        <v>0</v>
      </c>
      <c r="F147" s="44">
        <f>ENTRADA!F146</f>
        <v>0</v>
      </c>
      <c r="G147" s="44">
        <f>SALIDAS[[#This Row],[CANTIDAD]]</f>
        <v>0</v>
      </c>
      <c r="H147" s="44">
        <f>SALIDAS[[#This Row],[VALOR UNIT.]]</f>
        <v>0</v>
      </c>
      <c r="I147" s="18">
        <f>PRODUCTOS[[#This Row],[EXISTENCIAS]]+PRODUCTOS[[#This Row],[ENTRADAS]]-PRODUCTOS[[#This Row],[SALIDA ]]</f>
        <v>8</v>
      </c>
      <c r="J147" s="33">
        <f>PRODUCTOS[[#This Row],[SALIDA ]]*(PRODUCTOS[[#This Row],[PRECIO VTA]]-PRODUCTOS[[#This Row],[VALOR UNIT.]])</f>
        <v>0</v>
      </c>
    </row>
    <row r="148" spans="1:10" x14ac:dyDescent="0.25">
      <c r="A148" s="28" t="s">
        <v>846</v>
      </c>
      <c r="B148" s="28" t="s">
        <v>698</v>
      </c>
      <c r="C148" s="18" t="s">
        <v>333</v>
      </c>
      <c r="D148" s="18">
        <v>6</v>
      </c>
      <c r="E148" s="44">
        <f>SUMIF(ENTRADAS[CODIGO],PRODUCTOS[[#This Row],[CODIGO]],ENTRADAS[CANTIDAD])</f>
        <v>0</v>
      </c>
      <c r="F148" s="44">
        <f>ENTRADA!F147</f>
        <v>0</v>
      </c>
      <c r="G148" s="44">
        <f>SALIDAS[[#This Row],[CANTIDAD]]</f>
        <v>0</v>
      </c>
      <c r="H148" s="44">
        <f>SALIDAS[[#This Row],[VALOR UNIT.]]</f>
        <v>0</v>
      </c>
      <c r="I148" s="18">
        <f>PRODUCTOS[[#This Row],[EXISTENCIAS]]+PRODUCTOS[[#This Row],[ENTRADAS]]-PRODUCTOS[[#This Row],[SALIDA ]]</f>
        <v>6</v>
      </c>
      <c r="J148" s="33">
        <f>PRODUCTOS[[#This Row],[SALIDA ]]*(PRODUCTOS[[#This Row],[PRECIO VTA]]-PRODUCTOS[[#This Row],[VALOR UNIT.]])</f>
        <v>0</v>
      </c>
    </row>
    <row r="149" spans="1:10" x14ac:dyDescent="0.25">
      <c r="A149" s="28">
        <v>12520</v>
      </c>
      <c r="B149" s="28" t="s">
        <v>698</v>
      </c>
      <c r="C149" s="18" t="s">
        <v>174</v>
      </c>
      <c r="D149" s="18">
        <v>8</v>
      </c>
      <c r="E149" s="44">
        <f>SUMIF(ENTRADAS[CODIGO],PRODUCTOS[[#This Row],[CODIGO]],ENTRADAS[CANTIDAD])</f>
        <v>0</v>
      </c>
      <c r="F149" s="44">
        <f>ENTRADA!F148</f>
        <v>0</v>
      </c>
      <c r="G149" s="44">
        <f>SALIDAS[[#This Row],[CANTIDAD]]</f>
        <v>0</v>
      </c>
      <c r="H149" s="44">
        <f>SALIDAS[[#This Row],[VALOR UNIT.]]</f>
        <v>0</v>
      </c>
      <c r="I149" s="18">
        <f>PRODUCTOS[[#This Row],[EXISTENCIAS]]+PRODUCTOS[[#This Row],[ENTRADAS]]-PRODUCTOS[[#This Row],[SALIDA ]]</f>
        <v>8</v>
      </c>
      <c r="J149" s="33">
        <f>PRODUCTOS[[#This Row],[SALIDA ]]*(PRODUCTOS[[#This Row],[PRECIO VTA]]-PRODUCTOS[[#This Row],[VALOR UNIT.]])</f>
        <v>0</v>
      </c>
    </row>
    <row r="150" spans="1:10" x14ac:dyDescent="0.25">
      <c r="A150" s="28">
        <v>12521</v>
      </c>
      <c r="B150" s="28" t="s">
        <v>698</v>
      </c>
      <c r="C150" s="18" t="s">
        <v>174</v>
      </c>
      <c r="D150" s="18">
        <v>6</v>
      </c>
      <c r="E150" s="44">
        <f>SUMIF(ENTRADAS[CODIGO],PRODUCTOS[[#This Row],[CODIGO]],ENTRADAS[CANTIDAD])</f>
        <v>0</v>
      </c>
      <c r="F150" s="44">
        <f>ENTRADA!F149</f>
        <v>0</v>
      </c>
      <c r="G150" s="44">
        <f>SALIDAS[[#This Row],[CANTIDAD]]</f>
        <v>0</v>
      </c>
      <c r="H150" s="44">
        <f>SALIDAS[[#This Row],[VALOR UNIT.]]</f>
        <v>0</v>
      </c>
      <c r="I150" s="18">
        <f>PRODUCTOS[[#This Row],[EXISTENCIAS]]+PRODUCTOS[[#This Row],[ENTRADAS]]-PRODUCTOS[[#This Row],[SALIDA ]]</f>
        <v>6</v>
      </c>
      <c r="J150" s="33">
        <f>PRODUCTOS[[#This Row],[SALIDA ]]*(PRODUCTOS[[#This Row],[PRECIO VTA]]-PRODUCTOS[[#This Row],[VALOR UNIT.]])</f>
        <v>0</v>
      </c>
    </row>
    <row r="151" spans="1:10" x14ac:dyDescent="0.25">
      <c r="A151" s="28">
        <v>12511</v>
      </c>
      <c r="B151" s="28" t="s">
        <v>698</v>
      </c>
      <c r="C151" s="18" t="s">
        <v>174</v>
      </c>
      <c r="D151" s="18">
        <v>10</v>
      </c>
      <c r="E151" s="44">
        <f>SUMIF(ENTRADAS[CODIGO],PRODUCTOS[[#This Row],[CODIGO]],ENTRADAS[CANTIDAD])</f>
        <v>0</v>
      </c>
      <c r="F151" s="44">
        <f>ENTRADA!F150</f>
        <v>0</v>
      </c>
      <c r="G151" s="44">
        <f>SALIDAS[[#This Row],[CANTIDAD]]</f>
        <v>0</v>
      </c>
      <c r="H151" s="44">
        <f>SALIDAS[[#This Row],[VALOR UNIT.]]</f>
        <v>0</v>
      </c>
      <c r="I151" s="18">
        <f>PRODUCTOS[[#This Row],[EXISTENCIAS]]+PRODUCTOS[[#This Row],[ENTRADAS]]-PRODUCTOS[[#This Row],[SALIDA ]]</f>
        <v>10</v>
      </c>
      <c r="J151" s="33">
        <f>PRODUCTOS[[#This Row],[SALIDA ]]*(PRODUCTOS[[#This Row],[PRECIO VTA]]-PRODUCTOS[[#This Row],[VALOR UNIT.]])</f>
        <v>0</v>
      </c>
    </row>
    <row r="152" spans="1:10" x14ac:dyDescent="0.25">
      <c r="A152" s="28">
        <v>46200</v>
      </c>
      <c r="B152" s="28" t="s">
        <v>698</v>
      </c>
      <c r="C152" s="18" t="s">
        <v>374</v>
      </c>
      <c r="D152" s="18">
        <v>10</v>
      </c>
      <c r="E152" s="44">
        <f>SUMIF(ENTRADAS[CODIGO],PRODUCTOS[[#This Row],[CODIGO]],ENTRADAS[CANTIDAD])</f>
        <v>0</v>
      </c>
      <c r="F152" s="44">
        <f>ENTRADA!F151</f>
        <v>0</v>
      </c>
      <c r="G152" s="44">
        <f>SALIDAS[[#This Row],[CANTIDAD]]</f>
        <v>0</v>
      </c>
      <c r="H152" s="44">
        <f>SALIDAS[[#This Row],[VALOR UNIT.]]</f>
        <v>0</v>
      </c>
      <c r="I152" s="18">
        <f>PRODUCTOS[[#This Row],[EXISTENCIAS]]+PRODUCTOS[[#This Row],[ENTRADAS]]-PRODUCTOS[[#This Row],[SALIDA ]]</f>
        <v>10</v>
      </c>
      <c r="J152" s="33">
        <f>PRODUCTOS[[#This Row],[SALIDA ]]*(PRODUCTOS[[#This Row],[PRECIO VTA]]-PRODUCTOS[[#This Row],[VALOR UNIT.]])</f>
        <v>0</v>
      </c>
    </row>
    <row r="153" spans="1:10" x14ac:dyDescent="0.25">
      <c r="A153" s="28">
        <v>46202</v>
      </c>
      <c r="B153" s="28" t="s">
        <v>698</v>
      </c>
      <c r="C153" s="18" t="s">
        <v>373</v>
      </c>
      <c r="D153" s="18">
        <v>10</v>
      </c>
      <c r="E153" s="44">
        <f>SUMIF(ENTRADAS[CODIGO],PRODUCTOS[[#This Row],[CODIGO]],ENTRADAS[CANTIDAD])</f>
        <v>0</v>
      </c>
      <c r="F153" s="44">
        <f>ENTRADA!F152</f>
        <v>0</v>
      </c>
      <c r="G153" s="44">
        <f>SALIDAS[[#This Row],[CANTIDAD]]</f>
        <v>0</v>
      </c>
      <c r="H153" s="44">
        <f>SALIDAS[[#This Row],[VALOR UNIT.]]</f>
        <v>0</v>
      </c>
      <c r="I153" s="18">
        <f>PRODUCTOS[[#This Row],[EXISTENCIAS]]+PRODUCTOS[[#This Row],[ENTRADAS]]-PRODUCTOS[[#This Row],[SALIDA ]]</f>
        <v>10</v>
      </c>
      <c r="J153" s="33">
        <f>PRODUCTOS[[#This Row],[SALIDA ]]*(PRODUCTOS[[#This Row],[PRECIO VTA]]-PRODUCTOS[[#This Row],[VALOR UNIT.]])</f>
        <v>0</v>
      </c>
    </row>
    <row r="154" spans="1:10" x14ac:dyDescent="0.25">
      <c r="A154" s="28">
        <v>46122</v>
      </c>
      <c r="B154" s="28" t="s">
        <v>698</v>
      </c>
      <c r="C154" s="18" t="s">
        <v>375</v>
      </c>
      <c r="D154" s="18">
        <v>3</v>
      </c>
      <c r="E154" s="44">
        <f>SUMIF(ENTRADAS[CODIGO],PRODUCTOS[[#This Row],[CODIGO]],ENTRADAS[CANTIDAD])</f>
        <v>0</v>
      </c>
      <c r="F154" s="44">
        <f>ENTRADA!F153</f>
        <v>0</v>
      </c>
      <c r="G154" s="44">
        <f>SALIDAS[[#This Row],[CANTIDAD]]</f>
        <v>0</v>
      </c>
      <c r="H154" s="44">
        <f>SALIDAS[[#This Row],[VALOR UNIT.]]</f>
        <v>0</v>
      </c>
      <c r="I154" s="18">
        <f>PRODUCTOS[[#This Row],[EXISTENCIAS]]+PRODUCTOS[[#This Row],[ENTRADAS]]-PRODUCTOS[[#This Row],[SALIDA ]]</f>
        <v>3</v>
      </c>
      <c r="J154" s="33">
        <f>PRODUCTOS[[#This Row],[SALIDA ]]*(PRODUCTOS[[#This Row],[PRECIO VTA]]-PRODUCTOS[[#This Row],[VALOR UNIT.]])</f>
        <v>0</v>
      </c>
    </row>
    <row r="155" spans="1:10" x14ac:dyDescent="0.25">
      <c r="A155" s="28" t="s">
        <v>847</v>
      </c>
      <c r="B155" s="28" t="s">
        <v>1038</v>
      </c>
      <c r="C155" s="19" t="s">
        <v>506</v>
      </c>
      <c r="D155" s="19">
        <v>83</v>
      </c>
      <c r="E155" s="44">
        <f>SUMIF(ENTRADAS[CODIGO],PRODUCTOS[[#This Row],[CODIGO]],ENTRADAS[CANTIDAD])</f>
        <v>0</v>
      </c>
      <c r="F155" s="44">
        <f>ENTRADA!F154</f>
        <v>0</v>
      </c>
      <c r="G155" s="44">
        <f>SALIDAS[[#This Row],[CANTIDAD]]</f>
        <v>0</v>
      </c>
      <c r="H155" s="44">
        <f>SALIDAS[[#This Row],[VALOR UNIT.]]</f>
        <v>0</v>
      </c>
      <c r="I155" s="18">
        <f>PRODUCTOS[[#This Row],[EXISTENCIAS]]+PRODUCTOS[[#This Row],[ENTRADAS]]-PRODUCTOS[[#This Row],[SALIDA ]]</f>
        <v>83</v>
      </c>
      <c r="J155" s="33">
        <f>PRODUCTOS[[#This Row],[SALIDA ]]*(PRODUCTOS[[#This Row],[PRECIO VTA]]-PRODUCTOS[[#This Row],[VALOR UNIT.]])</f>
        <v>0</v>
      </c>
    </row>
    <row r="156" spans="1:10" x14ac:dyDescent="0.25">
      <c r="A156" s="28" t="s">
        <v>848</v>
      </c>
      <c r="B156" s="28" t="s">
        <v>1038</v>
      </c>
      <c r="C156" s="19" t="s">
        <v>507</v>
      </c>
      <c r="D156" s="19">
        <v>19</v>
      </c>
      <c r="E156" s="44">
        <f>SUMIF(ENTRADAS[CODIGO],PRODUCTOS[[#This Row],[CODIGO]],ENTRADAS[CANTIDAD])</f>
        <v>0</v>
      </c>
      <c r="F156" s="44">
        <f>ENTRADA!F155</f>
        <v>0</v>
      </c>
      <c r="G156" s="44">
        <f>SALIDAS[[#This Row],[CANTIDAD]]</f>
        <v>0</v>
      </c>
      <c r="H156" s="44">
        <f>SALIDAS[[#This Row],[VALOR UNIT.]]</f>
        <v>0</v>
      </c>
      <c r="I156" s="18">
        <f>PRODUCTOS[[#This Row],[EXISTENCIAS]]+PRODUCTOS[[#This Row],[ENTRADAS]]-PRODUCTOS[[#This Row],[SALIDA ]]</f>
        <v>19</v>
      </c>
      <c r="J156" s="33">
        <f>PRODUCTOS[[#This Row],[SALIDA ]]*(PRODUCTOS[[#This Row],[PRECIO VTA]]-PRODUCTOS[[#This Row],[VALOR UNIT.]])</f>
        <v>0</v>
      </c>
    </row>
    <row r="157" spans="1:10" x14ac:dyDescent="0.25">
      <c r="A157" s="28" t="s">
        <v>849</v>
      </c>
      <c r="B157" s="28" t="s">
        <v>1038</v>
      </c>
      <c r="C157" s="19" t="s">
        <v>505</v>
      </c>
      <c r="D157" s="19">
        <v>172</v>
      </c>
      <c r="E157" s="44">
        <f>SUMIF(ENTRADAS[CODIGO],PRODUCTOS[[#This Row],[CODIGO]],ENTRADAS[CANTIDAD])</f>
        <v>0</v>
      </c>
      <c r="F157" s="44">
        <f>ENTRADA!F156</f>
        <v>0</v>
      </c>
      <c r="G157" s="44">
        <f>SALIDAS[[#This Row],[CANTIDAD]]</f>
        <v>0</v>
      </c>
      <c r="H157" s="44">
        <f>SALIDAS[[#This Row],[VALOR UNIT.]]</f>
        <v>0</v>
      </c>
      <c r="I157" s="18">
        <f>PRODUCTOS[[#This Row],[EXISTENCIAS]]+PRODUCTOS[[#This Row],[ENTRADAS]]-PRODUCTOS[[#This Row],[SALIDA ]]</f>
        <v>172</v>
      </c>
      <c r="J157" s="33">
        <f>PRODUCTOS[[#This Row],[SALIDA ]]*(PRODUCTOS[[#This Row],[PRECIO VTA]]-PRODUCTOS[[#This Row],[VALOR UNIT.]])</f>
        <v>0</v>
      </c>
    </row>
    <row r="158" spans="1:10" x14ac:dyDescent="0.25">
      <c r="A158" s="28" t="s">
        <v>797</v>
      </c>
      <c r="B158" s="28" t="s">
        <v>1038</v>
      </c>
      <c r="C158" s="19" t="s">
        <v>590</v>
      </c>
      <c r="D158" s="18">
        <v>28.69</v>
      </c>
      <c r="E158" s="44">
        <f>SUMIF(ENTRADAS[CODIGO],PRODUCTOS[[#This Row],[CODIGO]],ENTRADAS[CANTIDAD])</f>
        <v>0</v>
      </c>
      <c r="F158" s="44">
        <f>ENTRADA!F157</f>
        <v>0</v>
      </c>
      <c r="G158" s="44">
        <f>SALIDAS[[#This Row],[CANTIDAD]]</f>
        <v>0</v>
      </c>
      <c r="H158" s="44">
        <f>SALIDAS[[#This Row],[VALOR UNIT.]]</f>
        <v>0</v>
      </c>
      <c r="I158" s="18">
        <f>PRODUCTOS[[#This Row],[EXISTENCIAS]]+PRODUCTOS[[#This Row],[ENTRADAS]]-PRODUCTOS[[#This Row],[SALIDA ]]</f>
        <v>28.69</v>
      </c>
      <c r="J158" s="33">
        <f>PRODUCTOS[[#This Row],[SALIDA ]]*(PRODUCTOS[[#This Row],[PRECIO VTA]]-PRODUCTOS[[#This Row],[VALOR UNIT.]])</f>
        <v>0</v>
      </c>
    </row>
    <row r="159" spans="1:10" x14ac:dyDescent="0.25">
      <c r="A159" s="28" t="s">
        <v>850</v>
      </c>
      <c r="B159" s="28" t="s">
        <v>1038</v>
      </c>
      <c r="C159" s="19" t="s">
        <v>602</v>
      </c>
      <c r="D159" s="18">
        <v>42.6</v>
      </c>
      <c r="E159" s="44">
        <f>SUMIF(ENTRADAS[CODIGO],PRODUCTOS[[#This Row],[CODIGO]],ENTRADAS[CANTIDAD])</f>
        <v>0</v>
      </c>
      <c r="F159" s="44">
        <f>ENTRADA!F158</f>
        <v>0</v>
      </c>
      <c r="G159" s="44">
        <f>SALIDAS[[#This Row],[CANTIDAD]]</f>
        <v>0</v>
      </c>
      <c r="H159" s="44">
        <f>SALIDAS[[#This Row],[VALOR UNIT.]]</f>
        <v>0</v>
      </c>
      <c r="I159" s="18">
        <f>PRODUCTOS[[#This Row],[EXISTENCIAS]]+PRODUCTOS[[#This Row],[ENTRADAS]]-PRODUCTOS[[#This Row],[SALIDA ]]</f>
        <v>42.6</v>
      </c>
      <c r="J159" s="33">
        <f>PRODUCTOS[[#This Row],[SALIDA ]]*(PRODUCTOS[[#This Row],[PRECIO VTA]]-PRODUCTOS[[#This Row],[VALOR UNIT.]])</f>
        <v>0</v>
      </c>
    </row>
    <row r="160" spans="1:10" x14ac:dyDescent="0.25">
      <c r="A160" s="28" t="s">
        <v>851</v>
      </c>
      <c r="B160" s="28" t="s">
        <v>1038</v>
      </c>
      <c r="C160" s="19" t="s">
        <v>796</v>
      </c>
      <c r="D160" s="18">
        <v>9.15</v>
      </c>
      <c r="E160" s="44">
        <f>SUMIF(ENTRADAS[CODIGO],PRODUCTOS[[#This Row],[CODIGO]],ENTRADAS[CANTIDAD])</f>
        <v>0</v>
      </c>
      <c r="F160" s="44">
        <f>ENTRADA!F159</f>
        <v>0</v>
      </c>
      <c r="G160" s="44">
        <f>SALIDAS[[#This Row],[CANTIDAD]]</f>
        <v>0</v>
      </c>
      <c r="H160" s="44">
        <f>SALIDAS[[#This Row],[VALOR UNIT.]]</f>
        <v>0</v>
      </c>
      <c r="I160" s="18">
        <f>PRODUCTOS[[#This Row],[EXISTENCIAS]]+PRODUCTOS[[#This Row],[ENTRADAS]]-PRODUCTOS[[#This Row],[SALIDA ]]</f>
        <v>9.15</v>
      </c>
      <c r="J160" s="33">
        <f>PRODUCTOS[[#This Row],[SALIDA ]]*(PRODUCTOS[[#This Row],[PRECIO VTA]]-PRODUCTOS[[#This Row],[VALOR UNIT.]])</f>
        <v>0</v>
      </c>
    </row>
    <row r="161" spans="1:10" x14ac:dyDescent="0.25">
      <c r="A161" s="28" t="s">
        <v>852</v>
      </c>
      <c r="B161" s="28" t="s">
        <v>1038</v>
      </c>
      <c r="C161" s="19" t="s">
        <v>600</v>
      </c>
      <c r="D161" s="18">
        <v>44</v>
      </c>
      <c r="E161" s="44">
        <f>SUMIF(ENTRADAS[CODIGO],PRODUCTOS[[#This Row],[CODIGO]],ENTRADAS[CANTIDAD])</f>
        <v>0</v>
      </c>
      <c r="F161" s="44">
        <f>ENTRADA!F160</f>
        <v>0</v>
      </c>
      <c r="G161" s="44">
        <f>SALIDAS[[#This Row],[CANTIDAD]]</f>
        <v>0</v>
      </c>
      <c r="H161" s="44">
        <f>SALIDAS[[#This Row],[VALOR UNIT.]]</f>
        <v>0</v>
      </c>
      <c r="I161" s="18">
        <f>PRODUCTOS[[#This Row],[EXISTENCIAS]]+PRODUCTOS[[#This Row],[ENTRADAS]]-PRODUCTOS[[#This Row],[SALIDA ]]</f>
        <v>44</v>
      </c>
      <c r="J161" s="33">
        <f>PRODUCTOS[[#This Row],[SALIDA ]]*(PRODUCTOS[[#This Row],[PRECIO VTA]]-PRODUCTOS[[#This Row],[VALOR UNIT.]])</f>
        <v>0</v>
      </c>
    </row>
    <row r="162" spans="1:10" x14ac:dyDescent="0.25">
      <c r="A162" s="28" t="s">
        <v>853</v>
      </c>
      <c r="B162" s="28" t="s">
        <v>1038</v>
      </c>
      <c r="C162" s="19" t="s">
        <v>606</v>
      </c>
      <c r="D162" s="18">
        <v>24.7</v>
      </c>
      <c r="E162" s="44">
        <f>SUMIF(ENTRADAS[CODIGO],PRODUCTOS[[#This Row],[CODIGO]],ENTRADAS[CANTIDAD])</f>
        <v>0</v>
      </c>
      <c r="F162" s="44">
        <f>ENTRADA!F161</f>
        <v>0</v>
      </c>
      <c r="G162" s="44">
        <f>SALIDAS[[#This Row],[CANTIDAD]]</f>
        <v>0</v>
      </c>
      <c r="H162" s="44">
        <f>SALIDAS[[#This Row],[VALOR UNIT.]]</f>
        <v>0</v>
      </c>
      <c r="I162" s="18">
        <f>PRODUCTOS[[#This Row],[EXISTENCIAS]]+PRODUCTOS[[#This Row],[ENTRADAS]]-PRODUCTOS[[#This Row],[SALIDA ]]</f>
        <v>24.7</v>
      </c>
      <c r="J162" s="33">
        <f>PRODUCTOS[[#This Row],[SALIDA ]]*(PRODUCTOS[[#This Row],[PRECIO VTA]]-PRODUCTOS[[#This Row],[VALOR UNIT.]])</f>
        <v>0</v>
      </c>
    </row>
    <row r="163" spans="1:10" x14ac:dyDescent="0.25">
      <c r="A163" s="28" t="s">
        <v>854</v>
      </c>
      <c r="B163" s="28" t="s">
        <v>1038</v>
      </c>
      <c r="C163" s="19" t="s">
        <v>594</v>
      </c>
      <c r="D163" s="18">
        <v>33.4</v>
      </c>
      <c r="E163" s="44">
        <f>SUMIF(ENTRADAS[CODIGO],PRODUCTOS[[#This Row],[CODIGO]],ENTRADAS[CANTIDAD])</f>
        <v>0</v>
      </c>
      <c r="F163" s="44">
        <f>ENTRADA!F162</f>
        <v>0</v>
      </c>
      <c r="G163" s="44">
        <f>SALIDAS[[#This Row],[CANTIDAD]]</f>
        <v>0</v>
      </c>
      <c r="H163" s="44">
        <f>SALIDAS[[#This Row],[VALOR UNIT.]]</f>
        <v>0</v>
      </c>
      <c r="I163" s="18">
        <f>PRODUCTOS[[#This Row],[EXISTENCIAS]]+PRODUCTOS[[#This Row],[ENTRADAS]]-PRODUCTOS[[#This Row],[SALIDA ]]</f>
        <v>33.4</v>
      </c>
      <c r="J163" s="33">
        <f>PRODUCTOS[[#This Row],[SALIDA ]]*(PRODUCTOS[[#This Row],[PRECIO VTA]]-PRODUCTOS[[#This Row],[VALOR UNIT.]])</f>
        <v>0</v>
      </c>
    </row>
    <row r="164" spans="1:10" x14ac:dyDescent="0.25">
      <c r="A164" s="28" t="s">
        <v>855</v>
      </c>
      <c r="B164" s="28" t="s">
        <v>1038</v>
      </c>
      <c r="C164" s="19" t="s">
        <v>604</v>
      </c>
      <c r="D164" s="18">
        <v>39.1</v>
      </c>
      <c r="E164" s="44">
        <f>SUMIF(ENTRADAS[CODIGO],PRODUCTOS[[#This Row],[CODIGO]],ENTRADAS[CANTIDAD])</f>
        <v>0</v>
      </c>
      <c r="F164" s="44">
        <f>ENTRADA!F163</f>
        <v>0</v>
      </c>
      <c r="G164" s="44">
        <f>SALIDAS[[#This Row],[CANTIDAD]]</f>
        <v>0</v>
      </c>
      <c r="H164" s="44">
        <f>SALIDAS[[#This Row],[VALOR UNIT.]]</f>
        <v>0</v>
      </c>
      <c r="I164" s="18">
        <f>PRODUCTOS[[#This Row],[EXISTENCIAS]]+PRODUCTOS[[#This Row],[ENTRADAS]]-PRODUCTOS[[#This Row],[SALIDA ]]</f>
        <v>39.1</v>
      </c>
      <c r="J164" s="33">
        <f>PRODUCTOS[[#This Row],[SALIDA ]]*(PRODUCTOS[[#This Row],[PRECIO VTA]]-PRODUCTOS[[#This Row],[VALOR UNIT.]])</f>
        <v>0</v>
      </c>
    </row>
    <row r="165" spans="1:10" x14ac:dyDescent="0.25">
      <c r="A165" s="28" t="s">
        <v>856</v>
      </c>
      <c r="B165" s="28" t="s">
        <v>1038</v>
      </c>
      <c r="C165" s="19" t="s">
        <v>592</v>
      </c>
      <c r="D165" s="18">
        <v>30</v>
      </c>
      <c r="E165" s="44">
        <f>SUMIF(ENTRADAS[CODIGO],PRODUCTOS[[#This Row],[CODIGO]],ENTRADAS[CANTIDAD])</f>
        <v>0</v>
      </c>
      <c r="F165" s="44">
        <f>ENTRADA!F164</f>
        <v>0</v>
      </c>
      <c r="G165" s="44">
        <f>SALIDAS[[#This Row],[CANTIDAD]]</f>
        <v>0</v>
      </c>
      <c r="H165" s="44">
        <f>SALIDAS[[#This Row],[VALOR UNIT.]]</f>
        <v>0</v>
      </c>
      <c r="I165" s="18">
        <f>PRODUCTOS[[#This Row],[EXISTENCIAS]]+PRODUCTOS[[#This Row],[ENTRADAS]]-PRODUCTOS[[#This Row],[SALIDA ]]</f>
        <v>30</v>
      </c>
      <c r="J165" s="33">
        <f>PRODUCTOS[[#This Row],[SALIDA ]]*(PRODUCTOS[[#This Row],[PRECIO VTA]]-PRODUCTOS[[#This Row],[VALOR UNIT.]])</f>
        <v>0</v>
      </c>
    </row>
    <row r="166" spans="1:10" x14ac:dyDescent="0.25">
      <c r="A166" s="28" t="s">
        <v>857</v>
      </c>
      <c r="B166" s="28" t="s">
        <v>1038</v>
      </c>
      <c r="C166" s="19" t="s">
        <v>596</v>
      </c>
      <c r="D166" s="18">
        <v>69.599999999999994</v>
      </c>
      <c r="E166" s="44">
        <f>SUMIF(ENTRADAS[CODIGO],PRODUCTOS[[#This Row],[CODIGO]],ENTRADAS[CANTIDAD])</f>
        <v>0</v>
      </c>
      <c r="F166" s="44">
        <f>ENTRADA!F165</f>
        <v>0</v>
      </c>
      <c r="G166" s="44">
        <f>SALIDAS[[#This Row],[CANTIDAD]]</f>
        <v>0</v>
      </c>
      <c r="H166" s="44">
        <f>SALIDAS[[#This Row],[VALOR UNIT.]]</f>
        <v>0</v>
      </c>
      <c r="I166" s="18">
        <f>PRODUCTOS[[#This Row],[EXISTENCIAS]]+PRODUCTOS[[#This Row],[ENTRADAS]]-PRODUCTOS[[#This Row],[SALIDA ]]</f>
        <v>69.599999999999994</v>
      </c>
      <c r="J166" s="33">
        <f>PRODUCTOS[[#This Row],[SALIDA ]]*(PRODUCTOS[[#This Row],[PRECIO VTA]]-PRODUCTOS[[#This Row],[VALOR UNIT.]])</f>
        <v>0</v>
      </c>
    </row>
    <row r="167" spans="1:10" x14ac:dyDescent="0.25">
      <c r="A167" s="28" t="s">
        <v>858</v>
      </c>
      <c r="B167" s="28" t="s">
        <v>1038</v>
      </c>
      <c r="C167" s="19" t="s">
        <v>588</v>
      </c>
      <c r="D167" s="18">
        <v>12.25</v>
      </c>
      <c r="E167" s="44">
        <f>SUMIF(ENTRADAS[CODIGO],PRODUCTOS[[#This Row],[CODIGO]],ENTRADAS[CANTIDAD])</f>
        <v>0</v>
      </c>
      <c r="F167" s="44">
        <f>ENTRADA!F166</f>
        <v>0</v>
      </c>
      <c r="G167" s="44">
        <f>SALIDAS[[#This Row],[CANTIDAD]]</f>
        <v>0</v>
      </c>
      <c r="H167" s="44">
        <f>SALIDAS[[#This Row],[VALOR UNIT.]]</f>
        <v>0</v>
      </c>
      <c r="I167" s="18">
        <f>PRODUCTOS[[#This Row],[EXISTENCIAS]]+PRODUCTOS[[#This Row],[ENTRADAS]]-PRODUCTOS[[#This Row],[SALIDA ]]</f>
        <v>12.25</v>
      </c>
      <c r="J167" s="33">
        <f>PRODUCTOS[[#This Row],[SALIDA ]]*(PRODUCTOS[[#This Row],[PRECIO VTA]]-PRODUCTOS[[#This Row],[VALOR UNIT.]])</f>
        <v>0</v>
      </c>
    </row>
    <row r="168" spans="1:10" x14ac:dyDescent="0.25">
      <c r="A168" s="28" t="s">
        <v>859</v>
      </c>
      <c r="B168" s="28" t="s">
        <v>1038</v>
      </c>
      <c r="C168" s="19" t="s">
        <v>613</v>
      </c>
      <c r="D168" s="18">
        <v>19.850000000000001</v>
      </c>
      <c r="E168" s="44">
        <f>SUMIF(ENTRADAS[CODIGO],PRODUCTOS[[#This Row],[CODIGO]],ENTRADAS[CANTIDAD])</f>
        <v>0</v>
      </c>
      <c r="F168" s="44">
        <f>ENTRADA!F167</f>
        <v>0</v>
      </c>
      <c r="G168" s="44">
        <f>SALIDAS[[#This Row],[CANTIDAD]]</f>
        <v>0</v>
      </c>
      <c r="H168" s="44">
        <f>SALIDAS[[#This Row],[VALOR UNIT.]]</f>
        <v>0</v>
      </c>
      <c r="I168" s="18">
        <f>PRODUCTOS[[#This Row],[EXISTENCIAS]]+PRODUCTOS[[#This Row],[ENTRADAS]]-PRODUCTOS[[#This Row],[SALIDA ]]</f>
        <v>19.850000000000001</v>
      </c>
      <c r="J168" s="33">
        <f>PRODUCTOS[[#This Row],[SALIDA ]]*(PRODUCTOS[[#This Row],[PRECIO VTA]]-PRODUCTOS[[#This Row],[VALOR UNIT.]])</f>
        <v>0</v>
      </c>
    </row>
    <row r="169" spans="1:10" x14ac:dyDescent="0.25">
      <c r="A169" s="28" t="s">
        <v>860</v>
      </c>
      <c r="B169" s="28" t="s">
        <v>1038</v>
      </c>
      <c r="C169" s="19" t="s">
        <v>597</v>
      </c>
      <c r="D169" s="18">
        <v>24.5</v>
      </c>
      <c r="E169" s="44">
        <f>SUMIF(ENTRADAS[CODIGO],PRODUCTOS[[#This Row],[CODIGO]],ENTRADAS[CANTIDAD])</f>
        <v>0</v>
      </c>
      <c r="F169" s="44">
        <f>ENTRADA!F168</f>
        <v>0</v>
      </c>
      <c r="G169" s="44">
        <f>SALIDAS[[#This Row],[CANTIDAD]]</f>
        <v>0</v>
      </c>
      <c r="H169" s="44">
        <f>SALIDAS[[#This Row],[VALOR UNIT.]]</f>
        <v>0</v>
      </c>
      <c r="I169" s="18">
        <f>PRODUCTOS[[#This Row],[EXISTENCIAS]]+PRODUCTOS[[#This Row],[ENTRADAS]]-PRODUCTOS[[#This Row],[SALIDA ]]</f>
        <v>24.5</v>
      </c>
      <c r="J169" s="33">
        <f>PRODUCTOS[[#This Row],[SALIDA ]]*(PRODUCTOS[[#This Row],[PRECIO VTA]]-PRODUCTOS[[#This Row],[VALOR UNIT.]])</f>
        <v>0</v>
      </c>
    </row>
    <row r="170" spans="1:10" x14ac:dyDescent="0.25">
      <c r="A170" s="28" t="s">
        <v>861</v>
      </c>
      <c r="B170" s="28" t="s">
        <v>1038</v>
      </c>
      <c r="C170" s="19" t="s">
        <v>608</v>
      </c>
      <c r="D170" s="18">
        <v>10.5</v>
      </c>
      <c r="E170" s="44">
        <f>SUMIF(ENTRADAS[CODIGO],PRODUCTOS[[#This Row],[CODIGO]],ENTRADAS[CANTIDAD])</f>
        <v>0</v>
      </c>
      <c r="F170" s="44">
        <f>ENTRADA!F169</f>
        <v>0</v>
      </c>
      <c r="G170" s="44">
        <f>SALIDAS[[#This Row],[CANTIDAD]]</f>
        <v>0</v>
      </c>
      <c r="H170" s="44">
        <f>SALIDAS[[#This Row],[VALOR UNIT.]]</f>
        <v>0</v>
      </c>
      <c r="I170" s="18">
        <f>PRODUCTOS[[#This Row],[EXISTENCIAS]]+PRODUCTOS[[#This Row],[ENTRADAS]]-PRODUCTOS[[#This Row],[SALIDA ]]</f>
        <v>10.5</v>
      </c>
      <c r="J170" s="33">
        <f>PRODUCTOS[[#This Row],[SALIDA ]]*(PRODUCTOS[[#This Row],[PRECIO VTA]]-PRODUCTOS[[#This Row],[VALOR UNIT.]])</f>
        <v>0</v>
      </c>
    </row>
    <row r="171" spans="1:10" x14ac:dyDescent="0.25">
      <c r="A171" s="28" t="s">
        <v>862</v>
      </c>
      <c r="B171" s="28" t="s">
        <v>1038</v>
      </c>
      <c r="C171" s="19" t="s">
        <v>611</v>
      </c>
      <c r="D171" s="18">
        <v>15.6</v>
      </c>
      <c r="E171" s="44">
        <f>SUMIF(ENTRADAS[CODIGO],PRODUCTOS[[#This Row],[CODIGO]],ENTRADAS[CANTIDAD])</f>
        <v>0</v>
      </c>
      <c r="F171" s="44">
        <f>ENTRADA!F170</f>
        <v>0</v>
      </c>
      <c r="G171" s="44">
        <f>SALIDAS[[#This Row],[CANTIDAD]]</f>
        <v>0</v>
      </c>
      <c r="H171" s="44">
        <f>SALIDAS[[#This Row],[VALOR UNIT.]]</f>
        <v>0</v>
      </c>
      <c r="I171" s="18">
        <f>PRODUCTOS[[#This Row],[EXISTENCIAS]]+PRODUCTOS[[#This Row],[ENTRADAS]]-PRODUCTOS[[#This Row],[SALIDA ]]</f>
        <v>15.6</v>
      </c>
      <c r="J171" s="33">
        <f>PRODUCTOS[[#This Row],[SALIDA ]]*(PRODUCTOS[[#This Row],[PRECIO VTA]]-PRODUCTOS[[#This Row],[VALOR UNIT.]])</f>
        <v>0</v>
      </c>
    </row>
    <row r="172" spans="1:10" x14ac:dyDescent="0.25">
      <c r="A172" s="28" t="s">
        <v>863</v>
      </c>
      <c r="B172" s="28" t="s">
        <v>698</v>
      </c>
      <c r="C172" s="18" t="s">
        <v>290</v>
      </c>
      <c r="D172" s="18">
        <v>85</v>
      </c>
      <c r="E172" s="44">
        <f>SUMIF(ENTRADAS[CODIGO],PRODUCTOS[[#This Row],[CODIGO]],ENTRADAS[CANTIDAD])</f>
        <v>0</v>
      </c>
      <c r="F172" s="44">
        <f>ENTRADA!F171</f>
        <v>0</v>
      </c>
      <c r="G172" s="44">
        <f>SALIDAS[[#This Row],[CANTIDAD]]</f>
        <v>0</v>
      </c>
      <c r="H172" s="44">
        <f>SALIDAS[[#This Row],[VALOR UNIT.]]</f>
        <v>0</v>
      </c>
      <c r="I172" s="18">
        <f>PRODUCTOS[[#This Row],[EXISTENCIAS]]+PRODUCTOS[[#This Row],[ENTRADAS]]-PRODUCTOS[[#This Row],[SALIDA ]]</f>
        <v>85</v>
      </c>
      <c r="J172" s="33">
        <f>PRODUCTOS[[#This Row],[SALIDA ]]*(PRODUCTOS[[#This Row],[PRECIO VTA]]-PRODUCTOS[[#This Row],[VALOR UNIT.]])</f>
        <v>0</v>
      </c>
    </row>
    <row r="173" spans="1:10" x14ac:dyDescent="0.25">
      <c r="A173" s="28" t="s">
        <v>864</v>
      </c>
      <c r="B173" s="28" t="s">
        <v>698</v>
      </c>
      <c r="C173" s="18" t="s">
        <v>292</v>
      </c>
      <c r="D173" s="18">
        <v>87</v>
      </c>
      <c r="E173" s="44">
        <f>SUMIF(ENTRADAS[CODIGO],PRODUCTOS[[#This Row],[CODIGO]],ENTRADAS[CANTIDAD])</f>
        <v>0</v>
      </c>
      <c r="F173" s="44">
        <f>ENTRADA!F172</f>
        <v>0</v>
      </c>
      <c r="G173" s="44">
        <f>SALIDAS[[#This Row],[CANTIDAD]]</f>
        <v>0</v>
      </c>
      <c r="H173" s="44">
        <f>SALIDAS[[#This Row],[VALOR UNIT.]]</f>
        <v>0</v>
      </c>
      <c r="I173" s="18">
        <f>PRODUCTOS[[#This Row],[EXISTENCIAS]]+PRODUCTOS[[#This Row],[ENTRADAS]]-PRODUCTOS[[#This Row],[SALIDA ]]</f>
        <v>87</v>
      </c>
      <c r="J173" s="33">
        <f>PRODUCTOS[[#This Row],[SALIDA ]]*(PRODUCTOS[[#This Row],[PRECIO VTA]]-PRODUCTOS[[#This Row],[VALOR UNIT.]])</f>
        <v>0</v>
      </c>
    </row>
    <row r="174" spans="1:10" x14ac:dyDescent="0.25">
      <c r="A174" s="28" t="s">
        <v>865</v>
      </c>
      <c r="B174" s="28" t="s">
        <v>698</v>
      </c>
      <c r="C174" s="18" t="s">
        <v>291</v>
      </c>
      <c r="D174" s="18">
        <v>88</v>
      </c>
      <c r="E174" s="44">
        <f>SUMIF(ENTRADAS[CODIGO],PRODUCTOS[[#This Row],[CODIGO]],ENTRADAS[CANTIDAD])</f>
        <v>0</v>
      </c>
      <c r="F174" s="44">
        <f>ENTRADA!F173</f>
        <v>0</v>
      </c>
      <c r="G174" s="44">
        <f>SALIDAS[[#This Row],[CANTIDAD]]</f>
        <v>0</v>
      </c>
      <c r="H174" s="44">
        <f>SALIDAS[[#This Row],[VALOR UNIT.]]</f>
        <v>0</v>
      </c>
      <c r="I174" s="18">
        <f>PRODUCTOS[[#This Row],[EXISTENCIAS]]+PRODUCTOS[[#This Row],[ENTRADAS]]-PRODUCTOS[[#This Row],[SALIDA ]]</f>
        <v>88</v>
      </c>
      <c r="J174" s="33">
        <f>PRODUCTOS[[#This Row],[SALIDA ]]*(PRODUCTOS[[#This Row],[PRECIO VTA]]-PRODUCTOS[[#This Row],[VALOR UNIT.]])</f>
        <v>0</v>
      </c>
    </row>
    <row r="175" spans="1:10" x14ac:dyDescent="0.25">
      <c r="A175" s="28" t="s">
        <v>866</v>
      </c>
      <c r="B175" s="28" t="s">
        <v>698</v>
      </c>
      <c r="C175" s="18" t="s">
        <v>294</v>
      </c>
      <c r="D175" s="18">
        <v>265</v>
      </c>
      <c r="E175" s="44">
        <f>SUMIF(ENTRADAS[CODIGO],PRODUCTOS[[#This Row],[CODIGO]],ENTRADAS[CANTIDAD])</f>
        <v>0</v>
      </c>
      <c r="F175" s="44">
        <f>ENTRADA!F174</f>
        <v>0</v>
      </c>
      <c r="G175" s="44">
        <f>SALIDAS[[#This Row],[CANTIDAD]]</f>
        <v>0</v>
      </c>
      <c r="H175" s="44">
        <f>SALIDAS[[#This Row],[VALOR UNIT.]]</f>
        <v>0</v>
      </c>
      <c r="I175" s="18">
        <f>PRODUCTOS[[#This Row],[EXISTENCIAS]]+PRODUCTOS[[#This Row],[ENTRADAS]]-PRODUCTOS[[#This Row],[SALIDA ]]</f>
        <v>265</v>
      </c>
      <c r="J175" s="33">
        <f>PRODUCTOS[[#This Row],[SALIDA ]]*(PRODUCTOS[[#This Row],[PRECIO VTA]]-PRODUCTOS[[#This Row],[VALOR UNIT.]])</f>
        <v>0</v>
      </c>
    </row>
    <row r="176" spans="1:10" x14ac:dyDescent="0.25">
      <c r="A176" s="28" t="s">
        <v>867</v>
      </c>
      <c r="B176" s="28" t="s">
        <v>698</v>
      </c>
      <c r="C176" s="18" t="s">
        <v>293</v>
      </c>
      <c r="D176" s="18">
        <v>178</v>
      </c>
      <c r="E176" s="44">
        <f>SUMIF(ENTRADAS[CODIGO],PRODUCTOS[[#This Row],[CODIGO]],ENTRADAS[CANTIDAD])</f>
        <v>0</v>
      </c>
      <c r="F176" s="44">
        <f>ENTRADA!F175</f>
        <v>0</v>
      </c>
      <c r="G176" s="44">
        <f>SALIDAS[[#This Row],[CANTIDAD]]</f>
        <v>0</v>
      </c>
      <c r="H176" s="44">
        <f>SALIDAS[[#This Row],[VALOR UNIT.]]</f>
        <v>0</v>
      </c>
      <c r="I176" s="18">
        <f>PRODUCTOS[[#This Row],[EXISTENCIAS]]+PRODUCTOS[[#This Row],[ENTRADAS]]-PRODUCTOS[[#This Row],[SALIDA ]]</f>
        <v>178</v>
      </c>
      <c r="J176" s="33">
        <f>PRODUCTOS[[#This Row],[SALIDA ]]*(PRODUCTOS[[#This Row],[PRECIO VTA]]-PRODUCTOS[[#This Row],[VALOR UNIT.]])</f>
        <v>0</v>
      </c>
    </row>
    <row r="177" spans="1:10" x14ac:dyDescent="0.25">
      <c r="A177" s="28" t="s">
        <v>868</v>
      </c>
      <c r="B177" s="28" t="s">
        <v>698</v>
      </c>
      <c r="C177" s="18" t="s">
        <v>289</v>
      </c>
      <c r="D177" s="18">
        <v>260</v>
      </c>
      <c r="E177" s="44">
        <f>SUMIF(ENTRADAS[CODIGO],PRODUCTOS[[#This Row],[CODIGO]],ENTRADAS[CANTIDAD])</f>
        <v>0</v>
      </c>
      <c r="F177" s="44">
        <f>ENTRADA!F176</f>
        <v>0</v>
      </c>
      <c r="G177" s="44">
        <f>SALIDAS[[#This Row],[CANTIDAD]]</f>
        <v>0</v>
      </c>
      <c r="H177" s="44">
        <f>SALIDAS[[#This Row],[VALOR UNIT.]]</f>
        <v>0</v>
      </c>
      <c r="I177" s="18">
        <f>PRODUCTOS[[#This Row],[EXISTENCIAS]]+PRODUCTOS[[#This Row],[ENTRADAS]]-PRODUCTOS[[#This Row],[SALIDA ]]</f>
        <v>260</v>
      </c>
      <c r="J177" s="33">
        <f>PRODUCTOS[[#This Row],[SALIDA ]]*(PRODUCTOS[[#This Row],[PRECIO VTA]]-PRODUCTOS[[#This Row],[VALOR UNIT.]])</f>
        <v>0</v>
      </c>
    </row>
    <row r="178" spans="1:10" x14ac:dyDescent="0.25">
      <c r="A178" s="28">
        <v>19029</v>
      </c>
      <c r="B178" s="28" t="s">
        <v>698</v>
      </c>
      <c r="C178" s="18" t="s">
        <v>114</v>
      </c>
      <c r="D178" s="18">
        <v>10</v>
      </c>
      <c r="E178" s="44">
        <f>SUMIF(ENTRADAS[CODIGO],PRODUCTOS[[#This Row],[CODIGO]],ENTRADAS[CANTIDAD])</f>
        <v>0</v>
      </c>
      <c r="F178" s="44">
        <f>ENTRADA!F177</f>
        <v>0</v>
      </c>
      <c r="G178" s="44">
        <f>SALIDAS[[#This Row],[CANTIDAD]]</f>
        <v>0</v>
      </c>
      <c r="H178" s="44">
        <f>SALIDAS[[#This Row],[VALOR UNIT.]]</f>
        <v>0</v>
      </c>
      <c r="I178" s="18">
        <f>PRODUCTOS[[#This Row],[EXISTENCIAS]]+PRODUCTOS[[#This Row],[ENTRADAS]]-PRODUCTOS[[#This Row],[SALIDA ]]</f>
        <v>10</v>
      </c>
      <c r="J178" s="33">
        <f>PRODUCTOS[[#This Row],[SALIDA ]]*(PRODUCTOS[[#This Row],[PRECIO VTA]]-PRODUCTOS[[#This Row],[VALOR UNIT.]])</f>
        <v>0</v>
      </c>
    </row>
    <row r="179" spans="1:10" x14ac:dyDescent="0.25">
      <c r="A179" s="28">
        <v>19085</v>
      </c>
      <c r="B179" s="28" t="s">
        <v>698</v>
      </c>
      <c r="C179" s="18" t="s">
        <v>113</v>
      </c>
      <c r="D179" s="18">
        <v>4</v>
      </c>
      <c r="E179" s="44">
        <f>SUMIF(ENTRADAS[CODIGO],PRODUCTOS[[#This Row],[CODIGO]],ENTRADAS[CANTIDAD])</f>
        <v>0</v>
      </c>
      <c r="F179" s="44">
        <f>ENTRADA!F178</f>
        <v>0</v>
      </c>
      <c r="G179" s="44">
        <f>SALIDAS[[#This Row],[CANTIDAD]]</f>
        <v>0</v>
      </c>
      <c r="H179" s="44">
        <f>SALIDAS[[#This Row],[VALOR UNIT.]]</f>
        <v>0</v>
      </c>
      <c r="I179" s="18">
        <f>PRODUCTOS[[#This Row],[EXISTENCIAS]]+PRODUCTOS[[#This Row],[ENTRADAS]]-PRODUCTOS[[#This Row],[SALIDA ]]</f>
        <v>4</v>
      </c>
      <c r="J179" s="33">
        <f>PRODUCTOS[[#This Row],[SALIDA ]]*(PRODUCTOS[[#This Row],[PRECIO VTA]]-PRODUCTOS[[#This Row],[VALOR UNIT.]])</f>
        <v>0</v>
      </c>
    </row>
    <row r="180" spans="1:10" x14ac:dyDescent="0.25">
      <c r="A180" s="28">
        <v>27029</v>
      </c>
      <c r="B180" s="28" t="s">
        <v>698</v>
      </c>
      <c r="C180" s="18" t="s">
        <v>126</v>
      </c>
      <c r="D180" s="18">
        <v>3</v>
      </c>
      <c r="E180" s="44">
        <f>SUMIF(ENTRADAS[CODIGO],PRODUCTOS[[#This Row],[CODIGO]],ENTRADAS[CANTIDAD])</f>
        <v>0</v>
      </c>
      <c r="F180" s="44">
        <f>ENTRADA!F179</f>
        <v>0</v>
      </c>
      <c r="G180" s="44">
        <f>SALIDAS[[#This Row],[CANTIDAD]]</f>
        <v>0</v>
      </c>
      <c r="H180" s="44">
        <f>SALIDAS[[#This Row],[VALOR UNIT.]]</f>
        <v>0</v>
      </c>
      <c r="I180" s="18">
        <f>PRODUCTOS[[#This Row],[EXISTENCIAS]]+PRODUCTOS[[#This Row],[ENTRADAS]]-PRODUCTOS[[#This Row],[SALIDA ]]</f>
        <v>3</v>
      </c>
      <c r="J180" s="33">
        <f>PRODUCTOS[[#This Row],[SALIDA ]]*(PRODUCTOS[[#This Row],[PRECIO VTA]]-PRODUCTOS[[#This Row],[VALOR UNIT.]])</f>
        <v>0</v>
      </c>
    </row>
    <row r="181" spans="1:10" x14ac:dyDescent="0.25">
      <c r="A181" s="28" t="s">
        <v>869</v>
      </c>
      <c r="B181" s="28" t="s">
        <v>1037</v>
      </c>
      <c r="C181" s="22" t="s">
        <v>567</v>
      </c>
      <c r="D181" s="23">
        <v>1</v>
      </c>
      <c r="E181" s="44">
        <f>SUMIF(ENTRADAS[CODIGO],PRODUCTOS[[#This Row],[CODIGO]],ENTRADAS[CANTIDAD])</f>
        <v>0</v>
      </c>
      <c r="F181" s="44">
        <f>ENTRADA!F180</f>
        <v>0</v>
      </c>
      <c r="G181" s="44">
        <f>SALIDAS[[#This Row],[CANTIDAD]]</f>
        <v>0</v>
      </c>
      <c r="H181" s="44">
        <f>SALIDAS[[#This Row],[VALOR UNIT.]]</f>
        <v>0</v>
      </c>
      <c r="I181" s="18">
        <f>PRODUCTOS[[#This Row],[EXISTENCIAS]]+PRODUCTOS[[#This Row],[ENTRADAS]]-PRODUCTOS[[#This Row],[SALIDA ]]</f>
        <v>1</v>
      </c>
      <c r="J181" s="33">
        <f>PRODUCTOS[[#This Row],[SALIDA ]]*(PRODUCTOS[[#This Row],[PRECIO VTA]]-PRODUCTOS[[#This Row],[VALOR UNIT.]])</f>
        <v>0</v>
      </c>
    </row>
    <row r="182" spans="1:10" x14ac:dyDescent="0.25">
      <c r="A182" s="28" t="s">
        <v>870</v>
      </c>
      <c r="B182" s="28" t="s">
        <v>1038</v>
      </c>
      <c r="C182" s="19" t="s">
        <v>565</v>
      </c>
      <c r="D182" s="24">
        <v>27100</v>
      </c>
      <c r="E182" s="44">
        <f>SUMIF(ENTRADAS[CODIGO],PRODUCTOS[[#This Row],[CODIGO]],ENTRADAS[CANTIDAD])</f>
        <v>0</v>
      </c>
      <c r="F182" s="44">
        <f>ENTRADA!F181</f>
        <v>0</v>
      </c>
      <c r="G182" s="44">
        <f>SALIDAS[[#This Row],[CANTIDAD]]</f>
        <v>0</v>
      </c>
      <c r="H182" s="44">
        <f>SALIDAS[[#This Row],[VALOR UNIT.]]</f>
        <v>0</v>
      </c>
      <c r="I182" s="18">
        <f>PRODUCTOS[[#This Row],[EXISTENCIAS]]+PRODUCTOS[[#This Row],[ENTRADAS]]-PRODUCTOS[[#This Row],[SALIDA ]]</f>
        <v>27100</v>
      </c>
      <c r="J182" s="33">
        <f>PRODUCTOS[[#This Row],[SALIDA ]]*(PRODUCTOS[[#This Row],[PRECIO VTA]]-PRODUCTOS[[#This Row],[VALOR UNIT.]])</f>
        <v>0</v>
      </c>
    </row>
    <row r="183" spans="1:10" x14ac:dyDescent="0.25">
      <c r="A183" s="28" t="s">
        <v>871</v>
      </c>
      <c r="B183" s="28" t="s">
        <v>698</v>
      </c>
      <c r="C183" s="19" t="s">
        <v>549</v>
      </c>
      <c r="D183" s="19">
        <v>39</v>
      </c>
      <c r="E183" s="44">
        <f>SUMIF(ENTRADAS[CODIGO],PRODUCTOS[[#This Row],[CODIGO]],ENTRADAS[CANTIDAD])</f>
        <v>0</v>
      </c>
      <c r="F183" s="44">
        <f>ENTRADA!F182</f>
        <v>0</v>
      </c>
      <c r="G183" s="44">
        <f>SALIDAS[[#This Row],[CANTIDAD]]</f>
        <v>0</v>
      </c>
      <c r="H183" s="44">
        <f>SALIDAS[[#This Row],[VALOR UNIT.]]</f>
        <v>0</v>
      </c>
      <c r="I183" s="18">
        <f>PRODUCTOS[[#This Row],[EXISTENCIAS]]+PRODUCTOS[[#This Row],[ENTRADAS]]-PRODUCTOS[[#This Row],[SALIDA ]]</f>
        <v>39</v>
      </c>
      <c r="J183" s="33">
        <f>PRODUCTOS[[#This Row],[SALIDA ]]*(PRODUCTOS[[#This Row],[PRECIO VTA]]-PRODUCTOS[[#This Row],[VALOR UNIT.]])</f>
        <v>0</v>
      </c>
    </row>
    <row r="184" spans="1:10" x14ac:dyDescent="0.25">
      <c r="A184" s="28">
        <v>23076</v>
      </c>
      <c r="B184" s="28" t="s">
        <v>698</v>
      </c>
      <c r="C184" s="18" t="s">
        <v>135</v>
      </c>
      <c r="D184" s="18">
        <v>2</v>
      </c>
      <c r="E184" s="44">
        <f>SUMIF(ENTRADAS[CODIGO],PRODUCTOS[[#This Row],[CODIGO]],ENTRADAS[CANTIDAD])</f>
        <v>0</v>
      </c>
      <c r="F184" s="44">
        <f>ENTRADA!F183</f>
        <v>0</v>
      </c>
      <c r="G184" s="44">
        <f>SALIDAS[[#This Row],[CANTIDAD]]</f>
        <v>0</v>
      </c>
      <c r="H184" s="44">
        <f>SALIDAS[[#This Row],[VALOR UNIT.]]</f>
        <v>0</v>
      </c>
      <c r="I184" s="18">
        <f>PRODUCTOS[[#This Row],[EXISTENCIAS]]+PRODUCTOS[[#This Row],[ENTRADAS]]-PRODUCTOS[[#This Row],[SALIDA ]]</f>
        <v>2</v>
      </c>
      <c r="J184" s="33">
        <f>PRODUCTOS[[#This Row],[SALIDA ]]*(PRODUCTOS[[#This Row],[PRECIO VTA]]-PRODUCTOS[[#This Row],[VALOR UNIT.]])</f>
        <v>0</v>
      </c>
    </row>
    <row r="185" spans="1:10" x14ac:dyDescent="0.25">
      <c r="A185" s="28">
        <v>23077</v>
      </c>
      <c r="B185" s="28" t="s">
        <v>698</v>
      </c>
      <c r="C185" s="18" t="s">
        <v>132</v>
      </c>
      <c r="D185" s="18">
        <v>2</v>
      </c>
      <c r="E185" s="44">
        <f>SUMIF(ENTRADAS[CODIGO],PRODUCTOS[[#This Row],[CODIGO]],ENTRADAS[CANTIDAD])</f>
        <v>0</v>
      </c>
      <c r="F185" s="44">
        <f>ENTRADA!F184</f>
        <v>0</v>
      </c>
      <c r="G185" s="44">
        <f>SALIDAS[[#This Row],[CANTIDAD]]</f>
        <v>0</v>
      </c>
      <c r="H185" s="44">
        <f>SALIDAS[[#This Row],[VALOR UNIT.]]</f>
        <v>0</v>
      </c>
      <c r="I185" s="18">
        <f>PRODUCTOS[[#This Row],[EXISTENCIAS]]+PRODUCTOS[[#This Row],[ENTRADAS]]-PRODUCTOS[[#This Row],[SALIDA ]]</f>
        <v>2</v>
      </c>
      <c r="J185" s="33">
        <f>PRODUCTOS[[#This Row],[SALIDA ]]*(PRODUCTOS[[#This Row],[PRECIO VTA]]-PRODUCTOS[[#This Row],[VALOR UNIT.]])</f>
        <v>0</v>
      </c>
    </row>
    <row r="186" spans="1:10" x14ac:dyDescent="0.25">
      <c r="A186" s="28">
        <v>23078</v>
      </c>
      <c r="B186" s="28" t="s">
        <v>698</v>
      </c>
      <c r="C186" s="18" t="s">
        <v>134</v>
      </c>
      <c r="D186" s="18">
        <v>2</v>
      </c>
      <c r="E186" s="44">
        <f>SUMIF(ENTRADAS[CODIGO],PRODUCTOS[[#This Row],[CODIGO]],ENTRADAS[CANTIDAD])</f>
        <v>0</v>
      </c>
      <c r="F186" s="44">
        <f>ENTRADA!F185</f>
        <v>0</v>
      </c>
      <c r="G186" s="44">
        <f>SALIDAS[[#This Row],[CANTIDAD]]</f>
        <v>0</v>
      </c>
      <c r="H186" s="44">
        <f>SALIDAS[[#This Row],[VALOR UNIT.]]</f>
        <v>0</v>
      </c>
      <c r="I186" s="18">
        <f>PRODUCTOS[[#This Row],[EXISTENCIAS]]+PRODUCTOS[[#This Row],[ENTRADAS]]-PRODUCTOS[[#This Row],[SALIDA ]]</f>
        <v>2</v>
      </c>
      <c r="J186" s="33">
        <f>PRODUCTOS[[#This Row],[SALIDA ]]*(PRODUCTOS[[#This Row],[PRECIO VTA]]-PRODUCTOS[[#This Row],[VALOR UNIT.]])</f>
        <v>0</v>
      </c>
    </row>
    <row r="187" spans="1:10" x14ac:dyDescent="0.25">
      <c r="A187" s="28">
        <v>23079</v>
      </c>
      <c r="B187" s="28" t="s">
        <v>698</v>
      </c>
      <c r="C187" s="18" t="s">
        <v>133</v>
      </c>
      <c r="D187" s="18">
        <v>5</v>
      </c>
      <c r="E187" s="44">
        <f>SUMIF(ENTRADAS[CODIGO],PRODUCTOS[[#This Row],[CODIGO]],ENTRADAS[CANTIDAD])</f>
        <v>0</v>
      </c>
      <c r="F187" s="44">
        <f>ENTRADA!F186</f>
        <v>0</v>
      </c>
      <c r="G187" s="44">
        <f>SALIDAS[[#This Row],[CANTIDAD]]</f>
        <v>0</v>
      </c>
      <c r="H187" s="44">
        <f>SALIDAS[[#This Row],[VALOR UNIT.]]</f>
        <v>0</v>
      </c>
      <c r="I187" s="18">
        <f>PRODUCTOS[[#This Row],[EXISTENCIAS]]+PRODUCTOS[[#This Row],[ENTRADAS]]-PRODUCTOS[[#This Row],[SALIDA ]]</f>
        <v>5</v>
      </c>
      <c r="J187" s="33">
        <f>PRODUCTOS[[#This Row],[SALIDA ]]*(PRODUCTOS[[#This Row],[PRECIO VTA]]-PRODUCTOS[[#This Row],[VALOR UNIT.]])</f>
        <v>0</v>
      </c>
    </row>
    <row r="188" spans="1:10" x14ac:dyDescent="0.25">
      <c r="A188" s="28">
        <v>23081</v>
      </c>
      <c r="B188" s="28" t="s">
        <v>698</v>
      </c>
      <c r="C188" s="18" t="s">
        <v>131</v>
      </c>
      <c r="D188" s="18">
        <v>2</v>
      </c>
      <c r="E188" s="44">
        <f>SUMIF(ENTRADAS[CODIGO],PRODUCTOS[[#This Row],[CODIGO]],ENTRADAS[CANTIDAD])</f>
        <v>0</v>
      </c>
      <c r="F188" s="44">
        <f>ENTRADA!F187</f>
        <v>0</v>
      </c>
      <c r="G188" s="44">
        <f>SALIDAS[[#This Row],[CANTIDAD]]</f>
        <v>0</v>
      </c>
      <c r="H188" s="44">
        <f>SALIDAS[[#This Row],[VALOR UNIT.]]</f>
        <v>0</v>
      </c>
      <c r="I188" s="18">
        <f>PRODUCTOS[[#This Row],[EXISTENCIAS]]+PRODUCTOS[[#This Row],[ENTRADAS]]-PRODUCTOS[[#This Row],[SALIDA ]]</f>
        <v>2</v>
      </c>
      <c r="J188" s="33">
        <f>PRODUCTOS[[#This Row],[SALIDA ]]*(PRODUCTOS[[#This Row],[PRECIO VTA]]-PRODUCTOS[[#This Row],[VALOR UNIT.]])</f>
        <v>0</v>
      </c>
    </row>
    <row r="189" spans="1:10" x14ac:dyDescent="0.25">
      <c r="A189" s="28">
        <v>23092</v>
      </c>
      <c r="B189" s="28" t="s">
        <v>698</v>
      </c>
      <c r="C189" s="18" t="s">
        <v>136</v>
      </c>
      <c r="D189" s="18">
        <v>2</v>
      </c>
      <c r="E189" s="44">
        <f>SUMIF(ENTRADAS[CODIGO],PRODUCTOS[[#This Row],[CODIGO]],ENTRADAS[CANTIDAD])</f>
        <v>0</v>
      </c>
      <c r="F189" s="44">
        <f>ENTRADA!F188</f>
        <v>0</v>
      </c>
      <c r="G189" s="44">
        <f>SALIDAS[[#This Row],[CANTIDAD]]</f>
        <v>0</v>
      </c>
      <c r="H189" s="44">
        <f>SALIDAS[[#This Row],[VALOR UNIT.]]</f>
        <v>0</v>
      </c>
      <c r="I189" s="18">
        <f>PRODUCTOS[[#This Row],[EXISTENCIAS]]+PRODUCTOS[[#This Row],[ENTRADAS]]-PRODUCTOS[[#This Row],[SALIDA ]]</f>
        <v>2</v>
      </c>
      <c r="J189" s="33">
        <f>PRODUCTOS[[#This Row],[SALIDA ]]*(PRODUCTOS[[#This Row],[PRECIO VTA]]-PRODUCTOS[[#This Row],[VALOR UNIT.]])</f>
        <v>0</v>
      </c>
    </row>
    <row r="190" spans="1:10" x14ac:dyDescent="0.25">
      <c r="A190" s="28" t="s">
        <v>872</v>
      </c>
      <c r="B190" s="28" t="s">
        <v>698</v>
      </c>
      <c r="C190" s="19" t="s">
        <v>547</v>
      </c>
      <c r="D190" s="19">
        <v>2</v>
      </c>
      <c r="E190" s="44">
        <f>SUMIF(ENTRADAS[CODIGO],PRODUCTOS[[#This Row],[CODIGO]],ENTRADAS[CANTIDAD])</f>
        <v>0</v>
      </c>
      <c r="F190" s="44">
        <f>ENTRADA!F189</f>
        <v>0</v>
      </c>
      <c r="G190" s="44">
        <f>SALIDAS[[#This Row],[CANTIDAD]]</f>
        <v>0</v>
      </c>
      <c r="H190" s="44">
        <f>SALIDAS[[#This Row],[VALOR UNIT.]]</f>
        <v>0</v>
      </c>
      <c r="I190" s="18">
        <f>PRODUCTOS[[#This Row],[EXISTENCIAS]]+PRODUCTOS[[#This Row],[ENTRADAS]]-PRODUCTOS[[#This Row],[SALIDA ]]</f>
        <v>2</v>
      </c>
      <c r="J190" s="33">
        <f>PRODUCTOS[[#This Row],[SALIDA ]]*(PRODUCTOS[[#This Row],[PRECIO VTA]]-PRODUCTOS[[#This Row],[VALOR UNIT.]])</f>
        <v>0</v>
      </c>
    </row>
    <row r="191" spans="1:10" x14ac:dyDescent="0.25">
      <c r="A191" s="28">
        <v>10494</v>
      </c>
      <c r="B191" s="28" t="s">
        <v>698</v>
      </c>
      <c r="C191" s="18" t="s">
        <v>182</v>
      </c>
      <c r="D191" s="18">
        <v>1</v>
      </c>
      <c r="E191" s="44">
        <f>SUMIF(ENTRADAS[CODIGO],PRODUCTOS[[#This Row],[CODIGO]],ENTRADAS[CANTIDAD])</f>
        <v>0</v>
      </c>
      <c r="F191" s="44">
        <f>ENTRADA!F190</f>
        <v>0</v>
      </c>
      <c r="G191" s="44">
        <f>SALIDAS[[#This Row],[CANTIDAD]]</f>
        <v>0</v>
      </c>
      <c r="H191" s="44">
        <f>SALIDAS[[#This Row],[VALOR UNIT.]]</f>
        <v>0</v>
      </c>
      <c r="I191" s="18">
        <f>PRODUCTOS[[#This Row],[EXISTENCIAS]]+PRODUCTOS[[#This Row],[ENTRADAS]]-PRODUCTOS[[#This Row],[SALIDA ]]</f>
        <v>1</v>
      </c>
      <c r="J191" s="33">
        <f>PRODUCTOS[[#This Row],[SALIDA ]]*(PRODUCTOS[[#This Row],[PRECIO VTA]]-PRODUCTOS[[#This Row],[VALOR UNIT.]])</f>
        <v>0</v>
      </c>
    </row>
    <row r="192" spans="1:10" x14ac:dyDescent="0.25">
      <c r="A192" s="28" t="s">
        <v>873</v>
      </c>
      <c r="B192" s="28" t="s">
        <v>698</v>
      </c>
      <c r="C192" s="19" t="s">
        <v>552</v>
      </c>
      <c r="D192" s="19">
        <v>3</v>
      </c>
      <c r="E192" s="44">
        <f>SUMIF(ENTRADAS[CODIGO],PRODUCTOS[[#This Row],[CODIGO]],ENTRADAS[CANTIDAD])</f>
        <v>0</v>
      </c>
      <c r="F192" s="44">
        <f>ENTRADA!F191</f>
        <v>0</v>
      </c>
      <c r="G192" s="44">
        <f>SALIDAS[[#This Row],[CANTIDAD]]</f>
        <v>0</v>
      </c>
      <c r="H192" s="44">
        <f>SALIDAS[[#This Row],[VALOR UNIT.]]</f>
        <v>0</v>
      </c>
      <c r="I192" s="18">
        <f>PRODUCTOS[[#This Row],[EXISTENCIAS]]+PRODUCTOS[[#This Row],[ENTRADAS]]-PRODUCTOS[[#This Row],[SALIDA ]]</f>
        <v>3</v>
      </c>
      <c r="J192" s="33">
        <f>PRODUCTOS[[#This Row],[SALIDA ]]*(PRODUCTOS[[#This Row],[PRECIO VTA]]-PRODUCTOS[[#This Row],[VALOR UNIT.]])</f>
        <v>0</v>
      </c>
    </row>
    <row r="193" spans="1:10" x14ac:dyDescent="0.25">
      <c r="A193" s="28" t="s">
        <v>874</v>
      </c>
      <c r="B193" s="28" t="s">
        <v>698</v>
      </c>
      <c r="C193" s="19" t="s">
        <v>553</v>
      </c>
      <c r="D193" s="19">
        <v>16</v>
      </c>
      <c r="E193" s="44">
        <f>SUMIF(ENTRADAS[CODIGO],PRODUCTOS[[#This Row],[CODIGO]],ENTRADAS[CANTIDAD])</f>
        <v>0</v>
      </c>
      <c r="F193" s="44">
        <f>ENTRADA!F192</f>
        <v>0</v>
      </c>
      <c r="G193" s="44">
        <f>SALIDAS[[#This Row],[CANTIDAD]]</f>
        <v>0</v>
      </c>
      <c r="H193" s="44">
        <f>SALIDAS[[#This Row],[VALOR UNIT.]]</f>
        <v>0</v>
      </c>
      <c r="I193" s="18">
        <f>PRODUCTOS[[#This Row],[EXISTENCIAS]]+PRODUCTOS[[#This Row],[ENTRADAS]]-PRODUCTOS[[#This Row],[SALIDA ]]</f>
        <v>16</v>
      </c>
      <c r="J193" s="33">
        <f>PRODUCTOS[[#This Row],[SALIDA ]]*(PRODUCTOS[[#This Row],[PRECIO VTA]]-PRODUCTOS[[#This Row],[VALOR UNIT.]])</f>
        <v>0</v>
      </c>
    </row>
    <row r="194" spans="1:10" x14ac:dyDescent="0.25">
      <c r="A194" s="28" t="s">
        <v>875</v>
      </c>
      <c r="B194" s="28" t="s">
        <v>698</v>
      </c>
      <c r="C194" s="19" t="s">
        <v>570</v>
      </c>
      <c r="D194" s="18">
        <v>12</v>
      </c>
      <c r="E194" s="44">
        <f>SUMIF(ENTRADAS[CODIGO],PRODUCTOS[[#This Row],[CODIGO]],ENTRADAS[CANTIDAD])</f>
        <v>0</v>
      </c>
      <c r="F194" s="44">
        <f>ENTRADA!F193</f>
        <v>0</v>
      </c>
      <c r="G194" s="44">
        <f>SALIDAS[[#This Row],[CANTIDAD]]</f>
        <v>0</v>
      </c>
      <c r="H194" s="44">
        <f>SALIDAS[[#This Row],[VALOR UNIT.]]</f>
        <v>0</v>
      </c>
      <c r="I194" s="18">
        <f>PRODUCTOS[[#This Row],[EXISTENCIAS]]+PRODUCTOS[[#This Row],[ENTRADAS]]-PRODUCTOS[[#This Row],[SALIDA ]]</f>
        <v>12</v>
      </c>
      <c r="J194" s="33">
        <f>PRODUCTOS[[#This Row],[SALIDA ]]*(PRODUCTOS[[#This Row],[PRECIO VTA]]-PRODUCTOS[[#This Row],[VALOR UNIT.]])</f>
        <v>0</v>
      </c>
    </row>
    <row r="195" spans="1:10" x14ac:dyDescent="0.25">
      <c r="A195" s="28" t="s">
        <v>876</v>
      </c>
      <c r="B195" s="28" t="s">
        <v>698</v>
      </c>
      <c r="C195" s="19" t="s">
        <v>569</v>
      </c>
      <c r="D195" s="18">
        <v>6</v>
      </c>
      <c r="E195" s="44">
        <f>SUMIF(ENTRADAS[CODIGO],PRODUCTOS[[#This Row],[CODIGO]],ENTRADAS[CANTIDAD])</f>
        <v>0</v>
      </c>
      <c r="F195" s="44">
        <f>ENTRADA!F194</f>
        <v>0</v>
      </c>
      <c r="G195" s="44">
        <f>SALIDAS[[#This Row],[CANTIDAD]]</f>
        <v>0</v>
      </c>
      <c r="H195" s="44">
        <f>SALIDAS[[#This Row],[VALOR UNIT.]]</f>
        <v>0</v>
      </c>
      <c r="I195" s="18">
        <f>PRODUCTOS[[#This Row],[EXISTENCIAS]]+PRODUCTOS[[#This Row],[ENTRADAS]]-PRODUCTOS[[#This Row],[SALIDA ]]</f>
        <v>6</v>
      </c>
      <c r="J195" s="33">
        <f>PRODUCTOS[[#This Row],[SALIDA ]]*(PRODUCTOS[[#This Row],[PRECIO VTA]]-PRODUCTOS[[#This Row],[VALOR UNIT.]])</f>
        <v>0</v>
      </c>
    </row>
    <row r="196" spans="1:10" x14ac:dyDescent="0.25">
      <c r="A196" s="28" t="s">
        <v>877</v>
      </c>
      <c r="B196" s="28" t="s">
        <v>698</v>
      </c>
      <c r="C196" s="19" t="s">
        <v>568</v>
      </c>
      <c r="D196" s="18">
        <v>8</v>
      </c>
      <c r="E196" s="44">
        <f>SUMIF(ENTRADAS[CODIGO],PRODUCTOS[[#This Row],[CODIGO]],ENTRADAS[CANTIDAD])</f>
        <v>0</v>
      </c>
      <c r="F196" s="44">
        <f>ENTRADA!F195</f>
        <v>0</v>
      </c>
      <c r="G196" s="44">
        <f>SALIDAS[[#This Row],[CANTIDAD]]</f>
        <v>0</v>
      </c>
      <c r="H196" s="44">
        <f>SALIDAS[[#This Row],[VALOR UNIT.]]</f>
        <v>0</v>
      </c>
      <c r="I196" s="18">
        <f>PRODUCTOS[[#This Row],[EXISTENCIAS]]+PRODUCTOS[[#This Row],[ENTRADAS]]-PRODUCTOS[[#This Row],[SALIDA ]]</f>
        <v>8</v>
      </c>
      <c r="J196" s="33">
        <f>PRODUCTOS[[#This Row],[SALIDA ]]*(PRODUCTOS[[#This Row],[PRECIO VTA]]-PRODUCTOS[[#This Row],[VALOR UNIT.]])</f>
        <v>0</v>
      </c>
    </row>
    <row r="197" spans="1:10" x14ac:dyDescent="0.25">
      <c r="A197" s="28" t="s">
        <v>878</v>
      </c>
      <c r="B197" s="28" t="s">
        <v>698</v>
      </c>
      <c r="C197" s="18" t="s">
        <v>353</v>
      </c>
      <c r="D197" s="18">
        <v>54</v>
      </c>
      <c r="E197" s="44">
        <f>SUMIF(ENTRADAS[CODIGO],PRODUCTOS[[#This Row],[CODIGO]],ENTRADAS[CANTIDAD])</f>
        <v>0</v>
      </c>
      <c r="F197" s="44">
        <f>ENTRADA!F196</f>
        <v>0</v>
      </c>
      <c r="G197" s="44">
        <f>SALIDAS[[#This Row],[CANTIDAD]]</f>
        <v>0</v>
      </c>
      <c r="H197" s="44">
        <f>SALIDAS[[#This Row],[VALOR UNIT.]]</f>
        <v>0</v>
      </c>
      <c r="I197" s="18">
        <f>PRODUCTOS[[#This Row],[EXISTENCIAS]]+PRODUCTOS[[#This Row],[ENTRADAS]]-PRODUCTOS[[#This Row],[SALIDA ]]</f>
        <v>54</v>
      </c>
      <c r="J197" s="33">
        <f>PRODUCTOS[[#This Row],[SALIDA ]]*(PRODUCTOS[[#This Row],[PRECIO VTA]]-PRODUCTOS[[#This Row],[VALOR UNIT.]])</f>
        <v>0</v>
      </c>
    </row>
    <row r="198" spans="1:10" x14ac:dyDescent="0.25">
      <c r="A198" s="28" t="s">
        <v>879</v>
      </c>
      <c r="B198" s="28" t="s">
        <v>698</v>
      </c>
      <c r="C198" s="18" t="s">
        <v>795</v>
      </c>
      <c r="D198" s="18">
        <v>7</v>
      </c>
      <c r="E198" s="44">
        <f>SUMIF(ENTRADAS[CODIGO],PRODUCTOS[[#This Row],[CODIGO]],ENTRADAS[CANTIDAD])</f>
        <v>0</v>
      </c>
      <c r="F198" s="44">
        <f>ENTRADA!F197</f>
        <v>0</v>
      </c>
      <c r="G198" s="44">
        <f>SALIDAS[[#This Row],[CANTIDAD]]</f>
        <v>0</v>
      </c>
      <c r="H198" s="44">
        <f>SALIDAS[[#This Row],[VALOR UNIT.]]</f>
        <v>0</v>
      </c>
      <c r="I198" s="18">
        <f>PRODUCTOS[[#This Row],[EXISTENCIAS]]+PRODUCTOS[[#This Row],[ENTRADAS]]-PRODUCTOS[[#This Row],[SALIDA ]]</f>
        <v>7</v>
      </c>
      <c r="J198" s="33">
        <f>PRODUCTOS[[#This Row],[SALIDA ]]*(PRODUCTOS[[#This Row],[PRECIO VTA]]-PRODUCTOS[[#This Row],[VALOR UNIT.]])</f>
        <v>0</v>
      </c>
    </row>
    <row r="199" spans="1:10" x14ac:dyDescent="0.25">
      <c r="A199" s="28">
        <v>2608619383</v>
      </c>
      <c r="B199" s="28" t="s">
        <v>698</v>
      </c>
      <c r="C199" s="18" t="s">
        <v>354</v>
      </c>
      <c r="D199" s="18">
        <v>20</v>
      </c>
      <c r="E199" s="44">
        <f>SUMIF(ENTRADAS[CODIGO],PRODUCTOS[[#This Row],[CODIGO]],ENTRADAS[CANTIDAD])</f>
        <v>0</v>
      </c>
      <c r="F199" s="44">
        <f>ENTRADA!F198</f>
        <v>0</v>
      </c>
      <c r="G199" s="44">
        <f>SALIDAS[[#This Row],[CANTIDAD]]</f>
        <v>0</v>
      </c>
      <c r="H199" s="44">
        <f>SALIDAS[[#This Row],[VALOR UNIT.]]</f>
        <v>0</v>
      </c>
      <c r="I199" s="18">
        <f>PRODUCTOS[[#This Row],[EXISTENCIAS]]+PRODUCTOS[[#This Row],[ENTRADAS]]-PRODUCTOS[[#This Row],[SALIDA ]]</f>
        <v>20</v>
      </c>
      <c r="J199" s="33">
        <f>PRODUCTOS[[#This Row],[SALIDA ]]*(PRODUCTOS[[#This Row],[PRECIO VTA]]-PRODUCTOS[[#This Row],[VALOR UNIT.]])</f>
        <v>0</v>
      </c>
    </row>
    <row r="200" spans="1:10" x14ac:dyDescent="0.25">
      <c r="A200" s="28" t="s">
        <v>880</v>
      </c>
      <c r="B200" s="28" t="s">
        <v>698</v>
      </c>
      <c r="C200" s="18" t="s">
        <v>356</v>
      </c>
      <c r="D200" s="18">
        <v>9</v>
      </c>
      <c r="E200" s="44">
        <f>SUMIF(ENTRADAS[CODIGO],PRODUCTOS[[#This Row],[CODIGO]],ENTRADAS[CANTIDAD])</f>
        <v>0</v>
      </c>
      <c r="F200" s="44">
        <f>ENTRADA!F199</f>
        <v>0</v>
      </c>
      <c r="G200" s="44">
        <f>SALIDAS[[#This Row],[CANTIDAD]]</f>
        <v>0</v>
      </c>
      <c r="H200" s="44">
        <f>SALIDAS[[#This Row],[VALOR UNIT.]]</f>
        <v>0</v>
      </c>
      <c r="I200" s="18">
        <f>PRODUCTOS[[#This Row],[EXISTENCIAS]]+PRODUCTOS[[#This Row],[ENTRADAS]]-PRODUCTOS[[#This Row],[SALIDA ]]</f>
        <v>9</v>
      </c>
      <c r="J200" s="33">
        <f>PRODUCTOS[[#This Row],[SALIDA ]]*(PRODUCTOS[[#This Row],[PRECIO VTA]]-PRODUCTOS[[#This Row],[VALOR UNIT.]])</f>
        <v>0</v>
      </c>
    </row>
    <row r="201" spans="1:10" x14ac:dyDescent="0.25">
      <c r="A201" s="28" t="s">
        <v>881</v>
      </c>
      <c r="B201" s="28" t="s">
        <v>698</v>
      </c>
      <c r="C201" s="18" t="s">
        <v>357</v>
      </c>
      <c r="D201" s="18">
        <v>5</v>
      </c>
      <c r="E201" s="44">
        <f>SUMIF(ENTRADAS[CODIGO],PRODUCTOS[[#This Row],[CODIGO]],ENTRADAS[CANTIDAD])</f>
        <v>0</v>
      </c>
      <c r="F201" s="44">
        <f>ENTRADA!F200</f>
        <v>0</v>
      </c>
      <c r="G201" s="44">
        <f>SALIDAS[[#This Row],[CANTIDAD]]</f>
        <v>0</v>
      </c>
      <c r="H201" s="44">
        <f>SALIDAS[[#This Row],[VALOR UNIT.]]</f>
        <v>0</v>
      </c>
      <c r="I201" s="18">
        <f>PRODUCTOS[[#This Row],[EXISTENCIAS]]+PRODUCTOS[[#This Row],[ENTRADAS]]-PRODUCTOS[[#This Row],[SALIDA ]]</f>
        <v>5</v>
      </c>
      <c r="J201" s="33">
        <f>PRODUCTOS[[#This Row],[SALIDA ]]*(PRODUCTOS[[#This Row],[PRECIO VTA]]-PRODUCTOS[[#This Row],[VALOR UNIT.]])</f>
        <v>0</v>
      </c>
    </row>
    <row r="202" spans="1:10" x14ac:dyDescent="0.25">
      <c r="A202" s="28" t="s">
        <v>534</v>
      </c>
      <c r="B202" s="28" t="s">
        <v>698</v>
      </c>
      <c r="C202" s="18" t="s">
        <v>481</v>
      </c>
      <c r="D202" s="18">
        <v>8</v>
      </c>
      <c r="E202" s="44">
        <f>SUMIF(ENTRADAS[CODIGO],PRODUCTOS[[#This Row],[CODIGO]],ENTRADAS[CANTIDAD])</f>
        <v>0</v>
      </c>
      <c r="F202" s="44">
        <f>ENTRADA!F201</f>
        <v>0</v>
      </c>
      <c r="G202" s="44">
        <f>SALIDAS[[#This Row],[CANTIDAD]]</f>
        <v>0</v>
      </c>
      <c r="H202" s="44">
        <f>SALIDAS[[#This Row],[VALOR UNIT.]]</f>
        <v>0</v>
      </c>
      <c r="I202" s="18">
        <f>PRODUCTOS[[#This Row],[EXISTENCIAS]]+PRODUCTOS[[#This Row],[ENTRADAS]]-PRODUCTOS[[#This Row],[SALIDA ]]</f>
        <v>8</v>
      </c>
      <c r="J202" s="33">
        <f>PRODUCTOS[[#This Row],[SALIDA ]]*(PRODUCTOS[[#This Row],[PRECIO VTA]]-PRODUCTOS[[#This Row],[VALOR UNIT.]])</f>
        <v>0</v>
      </c>
    </row>
    <row r="203" spans="1:10" x14ac:dyDescent="0.25">
      <c r="A203" s="28">
        <v>15185</v>
      </c>
      <c r="B203" s="28" t="s">
        <v>698</v>
      </c>
      <c r="C203" s="18" t="s">
        <v>480</v>
      </c>
      <c r="D203" s="18">
        <v>5</v>
      </c>
      <c r="E203" s="44">
        <f>SUMIF(ENTRADAS[CODIGO],PRODUCTOS[[#This Row],[CODIGO]],ENTRADAS[CANTIDAD])</f>
        <v>0</v>
      </c>
      <c r="F203" s="44">
        <f>ENTRADA!F202</f>
        <v>0</v>
      </c>
      <c r="G203" s="44">
        <f>SALIDAS[[#This Row],[CANTIDAD]]</f>
        <v>0</v>
      </c>
      <c r="H203" s="44">
        <f>SALIDAS[[#This Row],[VALOR UNIT.]]</f>
        <v>0</v>
      </c>
      <c r="I203" s="18">
        <f>PRODUCTOS[[#This Row],[EXISTENCIAS]]+PRODUCTOS[[#This Row],[ENTRADAS]]-PRODUCTOS[[#This Row],[SALIDA ]]</f>
        <v>5</v>
      </c>
      <c r="J203" s="33">
        <f>PRODUCTOS[[#This Row],[SALIDA ]]*(PRODUCTOS[[#This Row],[PRECIO VTA]]-PRODUCTOS[[#This Row],[VALOR UNIT.]])</f>
        <v>0</v>
      </c>
    </row>
    <row r="204" spans="1:10" x14ac:dyDescent="0.25">
      <c r="A204" s="28">
        <v>15186</v>
      </c>
      <c r="B204" s="28" t="s">
        <v>698</v>
      </c>
      <c r="C204" s="18" t="s">
        <v>479</v>
      </c>
      <c r="D204" s="18">
        <v>1</v>
      </c>
      <c r="E204" s="44">
        <f>SUMIF(ENTRADAS[CODIGO],PRODUCTOS[[#This Row],[CODIGO]],ENTRADAS[CANTIDAD])</f>
        <v>0</v>
      </c>
      <c r="F204" s="44">
        <f>ENTRADA!F203</f>
        <v>0</v>
      </c>
      <c r="G204" s="44">
        <f>SALIDAS[[#This Row],[CANTIDAD]]</f>
        <v>0</v>
      </c>
      <c r="H204" s="44">
        <f>SALIDAS[[#This Row],[VALOR UNIT.]]</f>
        <v>0</v>
      </c>
      <c r="I204" s="18">
        <f>PRODUCTOS[[#This Row],[EXISTENCIAS]]+PRODUCTOS[[#This Row],[ENTRADAS]]-PRODUCTOS[[#This Row],[SALIDA ]]</f>
        <v>1</v>
      </c>
      <c r="J204" s="33">
        <f>PRODUCTOS[[#This Row],[SALIDA ]]*(PRODUCTOS[[#This Row],[PRECIO VTA]]-PRODUCTOS[[#This Row],[VALOR UNIT.]])</f>
        <v>0</v>
      </c>
    </row>
    <row r="205" spans="1:10" x14ac:dyDescent="0.25">
      <c r="A205" s="28">
        <v>15187</v>
      </c>
      <c r="B205" s="28" t="s">
        <v>698</v>
      </c>
      <c r="C205" s="18" t="s">
        <v>355</v>
      </c>
      <c r="D205" s="18">
        <v>6</v>
      </c>
      <c r="E205" s="44">
        <f>SUMIF(ENTRADAS[CODIGO],PRODUCTOS[[#This Row],[CODIGO]],ENTRADAS[CANTIDAD])</f>
        <v>0</v>
      </c>
      <c r="F205" s="44">
        <f>ENTRADA!F204</f>
        <v>0</v>
      </c>
      <c r="G205" s="44">
        <f>SALIDAS[[#This Row],[CANTIDAD]]</f>
        <v>0</v>
      </c>
      <c r="H205" s="44">
        <f>SALIDAS[[#This Row],[VALOR UNIT.]]</f>
        <v>0</v>
      </c>
      <c r="I205" s="18">
        <f>PRODUCTOS[[#This Row],[EXISTENCIAS]]+PRODUCTOS[[#This Row],[ENTRADAS]]-PRODUCTOS[[#This Row],[SALIDA ]]</f>
        <v>6</v>
      </c>
      <c r="J205" s="33">
        <f>PRODUCTOS[[#This Row],[SALIDA ]]*(PRODUCTOS[[#This Row],[PRECIO VTA]]-PRODUCTOS[[#This Row],[VALOR UNIT.]])</f>
        <v>0</v>
      </c>
    </row>
    <row r="206" spans="1:10" x14ac:dyDescent="0.25">
      <c r="A206" s="28" t="s">
        <v>882</v>
      </c>
      <c r="B206" s="28" t="s">
        <v>698</v>
      </c>
      <c r="C206" s="19" t="s">
        <v>555</v>
      </c>
      <c r="D206" s="19">
        <v>4</v>
      </c>
      <c r="E206" s="44">
        <f>SUMIF(ENTRADAS[CODIGO],PRODUCTOS[[#This Row],[CODIGO]],ENTRADAS[CANTIDAD])</f>
        <v>0</v>
      </c>
      <c r="F206" s="44">
        <f>ENTRADA!F205</f>
        <v>0</v>
      </c>
      <c r="G206" s="44">
        <f>SALIDAS[[#This Row],[CANTIDAD]]</f>
        <v>0</v>
      </c>
      <c r="H206" s="44">
        <f>SALIDAS[[#This Row],[VALOR UNIT.]]</f>
        <v>0</v>
      </c>
      <c r="I206" s="18">
        <f>PRODUCTOS[[#This Row],[EXISTENCIAS]]+PRODUCTOS[[#This Row],[ENTRADAS]]-PRODUCTOS[[#This Row],[SALIDA ]]</f>
        <v>4</v>
      </c>
      <c r="J206" s="33">
        <f>PRODUCTOS[[#This Row],[SALIDA ]]*(PRODUCTOS[[#This Row],[PRECIO VTA]]-PRODUCTOS[[#This Row],[VALOR UNIT.]])</f>
        <v>0</v>
      </c>
    </row>
    <row r="207" spans="1:10" x14ac:dyDescent="0.25">
      <c r="A207" s="28" t="s">
        <v>883</v>
      </c>
      <c r="B207" s="28" t="s">
        <v>698</v>
      </c>
      <c r="C207" s="19" t="s">
        <v>554</v>
      </c>
      <c r="D207" s="19">
        <v>27</v>
      </c>
      <c r="E207" s="44">
        <f>SUMIF(ENTRADAS[CODIGO],PRODUCTOS[[#This Row],[CODIGO]],ENTRADAS[CANTIDAD])</f>
        <v>0</v>
      </c>
      <c r="F207" s="44">
        <f>ENTRADA!F206</f>
        <v>0</v>
      </c>
      <c r="G207" s="44">
        <f>SALIDAS[[#This Row],[CANTIDAD]]</f>
        <v>0</v>
      </c>
      <c r="H207" s="44">
        <f>SALIDAS[[#This Row],[VALOR UNIT.]]</f>
        <v>0</v>
      </c>
      <c r="I207" s="18">
        <f>PRODUCTOS[[#This Row],[EXISTENCIAS]]+PRODUCTOS[[#This Row],[ENTRADAS]]-PRODUCTOS[[#This Row],[SALIDA ]]</f>
        <v>27</v>
      </c>
      <c r="J207" s="33">
        <f>PRODUCTOS[[#This Row],[SALIDA ]]*(PRODUCTOS[[#This Row],[PRECIO VTA]]-PRODUCTOS[[#This Row],[VALOR UNIT.]])</f>
        <v>0</v>
      </c>
    </row>
    <row r="208" spans="1:10" x14ac:dyDescent="0.25">
      <c r="A208" s="28" t="s">
        <v>884</v>
      </c>
      <c r="B208" s="28" t="s">
        <v>698</v>
      </c>
      <c r="C208" s="18" t="s">
        <v>475</v>
      </c>
      <c r="D208" s="18">
        <v>10</v>
      </c>
      <c r="E208" s="44">
        <f>SUMIF(ENTRADAS[CODIGO],PRODUCTOS[[#This Row],[CODIGO]],ENTRADAS[CANTIDAD])</f>
        <v>0</v>
      </c>
      <c r="F208" s="44">
        <f>ENTRADA!F207</f>
        <v>0</v>
      </c>
      <c r="G208" s="44">
        <f>SALIDAS[[#This Row],[CANTIDAD]]</f>
        <v>0</v>
      </c>
      <c r="H208" s="44">
        <f>SALIDAS[[#This Row],[VALOR UNIT.]]</f>
        <v>0</v>
      </c>
      <c r="I208" s="18">
        <f>PRODUCTOS[[#This Row],[EXISTENCIAS]]+PRODUCTOS[[#This Row],[ENTRADAS]]-PRODUCTOS[[#This Row],[SALIDA ]]</f>
        <v>10</v>
      </c>
      <c r="J208" s="33">
        <f>PRODUCTOS[[#This Row],[SALIDA ]]*(PRODUCTOS[[#This Row],[PRECIO VTA]]-PRODUCTOS[[#This Row],[VALOR UNIT.]])</f>
        <v>0</v>
      </c>
    </row>
    <row r="209" spans="1:10" x14ac:dyDescent="0.25">
      <c r="A209" s="28" t="s">
        <v>531</v>
      </c>
      <c r="B209" s="28" t="s">
        <v>698</v>
      </c>
      <c r="C209" s="18" t="s">
        <v>476</v>
      </c>
      <c r="D209" s="18">
        <v>10</v>
      </c>
      <c r="E209" s="44">
        <f>SUMIF(ENTRADAS[CODIGO],PRODUCTOS[[#This Row],[CODIGO]],ENTRADAS[CANTIDAD])</f>
        <v>0</v>
      </c>
      <c r="F209" s="44">
        <f>ENTRADA!F208</f>
        <v>0</v>
      </c>
      <c r="G209" s="44">
        <f>SALIDAS[[#This Row],[CANTIDAD]]</f>
        <v>0</v>
      </c>
      <c r="H209" s="44">
        <f>SALIDAS[[#This Row],[VALOR UNIT.]]</f>
        <v>0</v>
      </c>
      <c r="I209" s="18">
        <f>PRODUCTOS[[#This Row],[EXISTENCIAS]]+PRODUCTOS[[#This Row],[ENTRADAS]]-PRODUCTOS[[#This Row],[SALIDA ]]</f>
        <v>10</v>
      </c>
      <c r="J209" s="33">
        <f>PRODUCTOS[[#This Row],[SALIDA ]]*(PRODUCTOS[[#This Row],[PRECIO VTA]]-PRODUCTOS[[#This Row],[VALOR UNIT.]])</f>
        <v>0</v>
      </c>
    </row>
    <row r="210" spans="1:10" x14ac:dyDescent="0.25">
      <c r="A210" s="28" t="s">
        <v>423</v>
      </c>
      <c r="B210" s="28" t="s">
        <v>698</v>
      </c>
      <c r="C210" s="18" t="s">
        <v>386</v>
      </c>
      <c r="D210" s="18">
        <v>32</v>
      </c>
      <c r="E210" s="44">
        <f>SUMIF(ENTRADAS[CODIGO],PRODUCTOS[[#This Row],[CODIGO]],ENTRADAS[CANTIDAD])</f>
        <v>0</v>
      </c>
      <c r="F210" s="44">
        <f>ENTRADA!F209</f>
        <v>0</v>
      </c>
      <c r="G210" s="44">
        <f>SALIDAS[[#This Row],[CANTIDAD]]</f>
        <v>0</v>
      </c>
      <c r="H210" s="44">
        <f>SALIDAS[[#This Row],[VALOR UNIT.]]</f>
        <v>0</v>
      </c>
      <c r="I210" s="18">
        <f>PRODUCTOS[[#This Row],[EXISTENCIAS]]+PRODUCTOS[[#This Row],[ENTRADAS]]-PRODUCTOS[[#This Row],[SALIDA ]]</f>
        <v>32</v>
      </c>
      <c r="J210" s="33">
        <f>PRODUCTOS[[#This Row],[SALIDA ]]*(PRODUCTOS[[#This Row],[PRECIO VTA]]-PRODUCTOS[[#This Row],[VALOR UNIT.]])</f>
        <v>0</v>
      </c>
    </row>
    <row r="211" spans="1:10" x14ac:dyDescent="0.25">
      <c r="A211" s="28" t="s">
        <v>422</v>
      </c>
      <c r="B211" s="28" t="s">
        <v>698</v>
      </c>
      <c r="C211" s="18" t="s">
        <v>385</v>
      </c>
      <c r="D211" s="18">
        <v>50</v>
      </c>
      <c r="E211" s="44">
        <f>SUMIF(ENTRADAS[CODIGO],PRODUCTOS[[#This Row],[CODIGO]],ENTRADAS[CANTIDAD])</f>
        <v>0</v>
      </c>
      <c r="F211" s="44">
        <f>ENTRADA!F210</f>
        <v>0</v>
      </c>
      <c r="G211" s="44">
        <f>SALIDAS[[#This Row],[CANTIDAD]]</f>
        <v>0</v>
      </c>
      <c r="H211" s="44">
        <f>SALIDAS[[#This Row],[VALOR UNIT.]]</f>
        <v>0</v>
      </c>
      <c r="I211" s="18">
        <f>PRODUCTOS[[#This Row],[EXISTENCIAS]]+PRODUCTOS[[#This Row],[ENTRADAS]]-PRODUCTOS[[#This Row],[SALIDA ]]</f>
        <v>50</v>
      </c>
      <c r="J211" s="33">
        <f>PRODUCTOS[[#This Row],[SALIDA ]]*(PRODUCTOS[[#This Row],[PRECIO VTA]]-PRODUCTOS[[#This Row],[VALOR UNIT.]])</f>
        <v>0</v>
      </c>
    </row>
    <row r="212" spans="1:10" x14ac:dyDescent="0.25">
      <c r="A212" s="28" t="s">
        <v>885</v>
      </c>
      <c r="B212" s="28" t="s">
        <v>698</v>
      </c>
      <c r="C212" s="18" t="s">
        <v>392</v>
      </c>
      <c r="D212" s="18">
        <v>46</v>
      </c>
      <c r="E212" s="44">
        <f>SUMIF(ENTRADAS[CODIGO],PRODUCTOS[[#This Row],[CODIGO]],ENTRADAS[CANTIDAD])</f>
        <v>0</v>
      </c>
      <c r="F212" s="44">
        <f>ENTRADA!F211</f>
        <v>0</v>
      </c>
      <c r="G212" s="44">
        <f>SALIDAS[[#This Row],[CANTIDAD]]</f>
        <v>0</v>
      </c>
      <c r="H212" s="44">
        <f>SALIDAS[[#This Row],[VALOR UNIT.]]</f>
        <v>0</v>
      </c>
      <c r="I212" s="18">
        <f>PRODUCTOS[[#This Row],[EXISTENCIAS]]+PRODUCTOS[[#This Row],[ENTRADAS]]-PRODUCTOS[[#This Row],[SALIDA ]]</f>
        <v>46</v>
      </c>
      <c r="J212" s="33">
        <f>PRODUCTOS[[#This Row],[SALIDA ]]*(PRODUCTOS[[#This Row],[PRECIO VTA]]-PRODUCTOS[[#This Row],[VALOR UNIT.]])</f>
        <v>0</v>
      </c>
    </row>
    <row r="213" spans="1:10" x14ac:dyDescent="0.25">
      <c r="A213" s="28" t="s">
        <v>421</v>
      </c>
      <c r="B213" s="28" t="s">
        <v>698</v>
      </c>
      <c r="C213" s="18" t="s">
        <v>383</v>
      </c>
      <c r="D213" s="18">
        <v>25</v>
      </c>
      <c r="E213" s="44">
        <f>SUMIF(ENTRADAS[CODIGO],PRODUCTOS[[#This Row],[CODIGO]],ENTRADAS[CANTIDAD])</f>
        <v>0</v>
      </c>
      <c r="F213" s="44">
        <f>ENTRADA!F212</f>
        <v>0</v>
      </c>
      <c r="G213" s="44">
        <f>SALIDAS[[#This Row],[CANTIDAD]]</f>
        <v>0</v>
      </c>
      <c r="H213" s="44">
        <f>SALIDAS[[#This Row],[VALOR UNIT.]]</f>
        <v>0</v>
      </c>
      <c r="I213" s="18">
        <f>PRODUCTOS[[#This Row],[EXISTENCIAS]]+PRODUCTOS[[#This Row],[ENTRADAS]]-PRODUCTOS[[#This Row],[SALIDA ]]</f>
        <v>25</v>
      </c>
      <c r="J213" s="33">
        <f>PRODUCTOS[[#This Row],[SALIDA ]]*(PRODUCTOS[[#This Row],[PRECIO VTA]]-PRODUCTOS[[#This Row],[VALOR UNIT.]])</f>
        <v>0</v>
      </c>
    </row>
    <row r="214" spans="1:10" x14ac:dyDescent="0.25">
      <c r="A214" s="28" t="s">
        <v>886</v>
      </c>
      <c r="B214" s="28" t="s">
        <v>698</v>
      </c>
      <c r="C214" s="18" t="s">
        <v>351</v>
      </c>
      <c r="D214" s="18">
        <v>31</v>
      </c>
      <c r="E214" s="44">
        <f>SUMIF(ENTRADAS[CODIGO],PRODUCTOS[[#This Row],[CODIGO]],ENTRADAS[CANTIDAD])</f>
        <v>0</v>
      </c>
      <c r="F214" s="44">
        <f>ENTRADA!F213</f>
        <v>0</v>
      </c>
      <c r="G214" s="44">
        <f>SALIDAS[[#This Row],[CANTIDAD]]</f>
        <v>0</v>
      </c>
      <c r="H214" s="44">
        <f>SALIDAS[[#This Row],[VALOR UNIT.]]</f>
        <v>0</v>
      </c>
      <c r="I214" s="18">
        <f>PRODUCTOS[[#This Row],[EXISTENCIAS]]+PRODUCTOS[[#This Row],[ENTRADAS]]-PRODUCTOS[[#This Row],[SALIDA ]]</f>
        <v>31</v>
      </c>
      <c r="J214" s="33">
        <f>PRODUCTOS[[#This Row],[SALIDA ]]*(PRODUCTOS[[#This Row],[PRECIO VTA]]-PRODUCTOS[[#This Row],[VALOR UNIT.]])</f>
        <v>0</v>
      </c>
    </row>
    <row r="215" spans="1:10" x14ac:dyDescent="0.25">
      <c r="A215" s="28" t="s">
        <v>887</v>
      </c>
      <c r="B215" s="28" t="s">
        <v>698</v>
      </c>
      <c r="C215" s="18" t="s">
        <v>352</v>
      </c>
      <c r="D215" s="18">
        <v>50</v>
      </c>
      <c r="E215" s="44">
        <f>SUMIF(ENTRADAS[CODIGO],PRODUCTOS[[#This Row],[CODIGO]],ENTRADAS[CANTIDAD])</f>
        <v>0</v>
      </c>
      <c r="F215" s="44">
        <f>ENTRADA!F214</f>
        <v>0</v>
      </c>
      <c r="G215" s="44">
        <f>SALIDAS[[#This Row],[CANTIDAD]]</f>
        <v>0</v>
      </c>
      <c r="H215" s="44">
        <f>SALIDAS[[#This Row],[VALOR UNIT.]]</f>
        <v>0</v>
      </c>
      <c r="I215" s="18">
        <f>PRODUCTOS[[#This Row],[EXISTENCIAS]]+PRODUCTOS[[#This Row],[ENTRADAS]]-PRODUCTOS[[#This Row],[SALIDA ]]</f>
        <v>50</v>
      </c>
      <c r="J215" s="33">
        <f>PRODUCTOS[[#This Row],[SALIDA ]]*(PRODUCTOS[[#This Row],[PRECIO VTA]]-PRODUCTOS[[#This Row],[VALOR UNIT.]])</f>
        <v>0</v>
      </c>
    </row>
    <row r="216" spans="1:10" x14ac:dyDescent="0.25">
      <c r="A216" s="28" t="s">
        <v>888</v>
      </c>
      <c r="B216" s="28" t="s">
        <v>698</v>
      </c>
      <c r="C216" s="19" t="s">
        <v>493</v>
      </c>
      <c r="D216" s="19">
        <v>2</v>
      </c>
      <c r="E216" s="44">
        <f>SUMIF(ENTRADAS[CODIGO],PRODUCTOS[[#This Row],[CODIGO]],ENTRADAS[CANTIDAD])</f>
        <v>0</v>
      </c>
      <c r="F216" s="44">
        <f>ENTRADA!F215</f>
        <v>0</v>
      </c>
      <c r="G216" s="44">
        <f>SALIDAS[[#This Row],[CANTIDAD]]</f>
        <v>0</v>
      </c>
      <c r="H216" s="44">
        <f>SALIDAS[[#This Row],[VALOR UNIT.]]</f>
        <v>0</v>
      </c>
      <c r="I216" s="18">
        <f>PRODUCTOS[[#This Row],[EXISTENCIAS]]+PRODUCTOS[[#This Row],[ENTRADAS]]-PRODUCTOS[[#This Row],[SALIDA ]]</f>
        <v>2</v>
      </c>
      <c r="J216" s="33">
        <f>PRODUCTOS[[#This Row],[SALIDA ]]*(PRODUCTOS[[#This Row],[PRECIO VTA]]-PRODUCTOS[[#This Row],[VALOR UNIT.]])</f>
        <v>0</v>
      </c>
    </row>
    <row r="217" spans="1:10" x14ac:dyDescent="0.25">
      <c r="A217" s="28">
        <v>48012</v>
      </c>
      <c r="B217" s="28" t="s">
        <v>698</v>
      </c>
      <c r="C217" s="18" t="s">
        <v>146</v>
      </c>
      <c r="D217" s="18">
        <v>3</v>
      </c>
      <c r="E217" s="44">
        <f>SUMIF(ENTRADAS[CODIGO],PRODUCTOS[[#This Row],[CODIGO]],ENTRADAS[CANTIDAD])</f>
        <v>0</v>
      </c>
      <c r="F217" s="44">
        <f>ENTRADA!F216</f>
        <v>0</v>
      </c>
      <c r="G217" s="44">
        <f>SALIDAS[[#This Row],[CANTIDAD]]</f>
        <v>0</v>
      </c>
      <c r="H217" s="44">
        <f>SALIDAS[[#This Row],[VALOR UNIT.]]</f>
        <v>0</v>
      </c>
      <c r="I217" s="18">
        <f>PRODUCTOS[[#This Row],[EXISTENCIAS]]+PRODUCTOS[[#This Row],[ENTRADAS]]-PRODUCTOS[[#This Row],[SALIDA ]]</f>
        <v>3</v>
      </c>
      <c r="J217" s="33">
        <f>PRODUCTOS[[#This Row],[SALIDA ]]*(PRODUCTOS[[#This Row],[PRECIO VTA]]-PRODUCTOS[[#This Row],[VALOR UNIT.]])</f>
        <v>0</v>
      </c>
    </row>
    <row r="218" spans="1:10" x14ac:dyDescent="0.25">
      <c r="A218" s="28">
        <v>48006</v>
      </c>
      <c r="B218" s="28" t="s">
        <v>698</v>
      </c>
      <c r="C218" s="18" t="s">
        <v>145</v>
      </c>
      <c r="D218" s="18">
        <v>1</v>
      </c>
      <c r="E218" s="44">
        <f>SUMIF(ENTRADAS[CODIGO],PRODUCTOS[[#This Row],[CODIGO]],ENTRADAS[CANTIDAD])</f>
        <v>0</v>
      </c>
      <c r="F218" s="44">
        <f>ENTRADA!F217</f>
        <v>0</v>
      </c>
      <c r="G218" s="44">
        <f>SALIDAS[[#This Row],[CANTIDAD]]</f>
        <v>0</v>
      </c>
      <c r="H218" s="44">
        <f>SALIDAS[[#This Row],[VALOR UNIT.]]</f>
        <v>0</v>
      </c>
      <c r="I218" s="18">
        <f>PRODUCTOS[[#This Row],[EXISTENCIAS]]+PRODUCTOS[[#This Row],[ENTRADAS]]-PRODUCTOS[[#This Row],[SALIDA ]]</f>
        <v>1</v>
      </c>
      <c r="J218" s="33">
        <f>PRODUCTOS[[#This Row],[SALIDA ]]*(PRODUCTOS[[#This Row],[PRECIO VTA]]-PRODUCTOS[[#This Row],[VALOR UNIT.]])</f>
        <v>0</v>
      </c>
    </row>
    <row r="219" spans="1:10" x14ac:dyDescent="0.25">
      <c r="A219" s="28">
        <v>48014</v>
      </c>
      <c r="B219" s="28" t="s">
        <v>698</v>
      </c>
      <c r="C219" s="18" t="s">
        <v>143</v>
      </c>
      <c r="D219" s="18">
        <v>2</v>
      </c>
      <c r="E219" s="44">
        <f>SUMIF(ENTRADAS[CODIGO],PRODUCTOS[[#This Row],[CODIGO]],ENTRADAS[CANTIDAD])</f>
        <v>0</v>
      </c>
      <c r="F219" s="44">
        <f>ENTRADA!F218</f>
        <v>0</v>
      </c>
      <c r="G219" s="44">
        <f>SALIDAS[[#This Row],[CANTIDAD]]</f>
        <v>0</v>
      </c>
      <c r="H219" s="44">
        <f>SALIDAS[[#This Row],[VALOR UNIT.]]</f>
        <v>0</v>
      </c>
      <c r="I219" s="18">
        <f>PRODUCTOS[[#This Row],[EXISTENCIAS]]+PRODUCTOS[[#This Row],[ENTRADAS]]-PRODUCTOS[[#This Row],[SALIDA ]]</f>
        <v>2</v>
      </c>
      <c r="J219" s="33">
        <f>PRODUCTOS[[#This Row],[SALIDA ]]*(PRODUCTOS[[#This Row],[PRECIO VTA]]-PRODUCTOS[[#This Row],[VALOR UNIT.]])</f>
        <v>0</v>
      </c>
    </row>
    <row r="220" spans="1:10" x14ac:dyDescent="0.25">
      <c r="A220" s="28">
        <v>48018</v>
      </c>
      <c r="B220" s="28" t="s">
        <v>698</v>
      </c>
      <c r="C220" s="18" t="s">
        <v>142</v>
      </c>
      <c r="D220" s="18">
        <v>2</v>
      </c>
      <c r="E220" s="44">
        <f>SUMIF(ENTRADAS[CODIGO],PRODUCTOS[[#This Row],[CODIGO]],ENTRADAS[CANTIDAD])</f>
        <v>0</v>
      </c>
      <c r="F220" s="44">
        <f>ENTRADA!F219</f>
        <v>0</v>
      </c>
      <c r="G220" s="44">
        <f>SALIDAS[[#This Row],[CANTIDAD]]</f>
        <v>0</v>
      </c>
      <c r="H220" s="44">
        <f>SALIDAS[[#This Row],[VALOR UNIT.]]</f>
        <v>0</v>
      </c>
      <c r="I220" s="18">
        <f>PRODUCTOS[[#This Row],[EXISTENCIAS]]+PRODUCTOS[[#This Row],[ENTRADAS]]-PRODUCTOS[[#This Row],[SALIDA ]]</f>
        <v>2</v>
      </c>
      <c r="J220" s="33">
        <f>PRODUCTOS[[#This Row],[SALIDA ]]*(PRODUCTOS[[#This Row],[PRECIO VTA]]-PRODUCTOS[[#This Row],[VALOR UNIT.]])</f>
        <v>0</v>
      </c>
    </row>
    <row r="221" spans="1:10" x14ac:dyDescent="0.25">
      <c r="A221" s="28">
        <v>48020</v>
      </c>
      <c r="B221" s="28" t="s">
        <v>698</v>
      </c>
      <c r="C221" s="18" t="s">
        <v>142</v>
      </c>
      <c r="D221" s="18">
        <v>3</v>
      </c>
      <c r="E221" s="44">
        <f>SUMIF(ENTRADAS[CODIGO],PRODUCTOS[[#This Row],[CODIGO]],ENTRADAS[CANTIDAD])</f>
        <v>0</v>
      </c>
      <c r="F221" s="44">
        <f>ENTRADA!F220</f>
        <v>0</v>
      </c>
      <c r="G221" s="44">
        <f>SALIDAS[[#This Row],[CANTIDAD]]</f>
        <v>0</v>
      </c>
      <c r="H221" s="44">
        <f>SALIDAS[[#This Row],[VALOR UNIT.]]</f>
        <v>0</v>
      </c>
      <c r="I221" s="18">
        <f>PRODUCTOS[[#This Row],[EXISTENCIAS]]+PRODUCTOS[[#This Row],[ENTRADAS]]-PRODUCTOS[[#This Row],[SALIDA ]]</f>
        <v>3</v>
      </c>
      <c r="J221" s="33">
        <f>PRODUCTOS[[#This Row],[SALIDA ]]*(PRODUCTOS[[#This Row],[PRECIO VTA]]-PRODUCTOS[[#This Row],[VALOR UNIT.]])</f>
        <v>0</v>
      </c>
    </row>
    <row r="222" spans="1:10" x14ac:dyDescent="0.25">
      <c r="A222" s="28">
        <v>48026</v>
      </c>
      <c r="B222" s="28" t="s">
        <v>698</v>
      </c>
      <c r="C222" s="18" t="s">
        <v>144</v>
      </c>
      <c r="D222" s="18">
        <v>2</v>
      </c>
      <c r="E222" s="44">
        <f>SUMIF(ENTRADAS[CODIGO],PRODUCTOS[[#This Row],[CODIGO]],ENTRADAS[CANTIDAD])</f>
        <v>0</v>
      </c>
      <c r="F222" s="44">
        <f>ENTRADA!F221</f>
        <v>0</v>
      </c>
      <c r="G222" s="44">
        <f>SALIDAS[[#This Row],[CANTIDAD]]</f>
        <v>0</v>
      </c>
      <c r="H222" s="44">
        <f>SALIDAS[[#This Row],[VALOR UNIT.]]</f>
        <v>0</v>
      </c>
      <c r="I222" s="18">
        <f>PRODUCTOS[[#This Row],[EXISTENCIAS]]+PRODUCTOS[[#This Row],[ENTRADAS]]-PRODUCTOS[[#This Row],[SALIDA ]]</f>
        <v>2</v>
      </c>
      <c r="J222" s="33">
        <f>PRODUCTOS[[#This Row],[SALIDA ]]*(PRODUCTOS[[#This Row],[PRECIO VTA]]-PRODUCTOS[[#This Row],[VALOR UNIT.]])</f>
        <v>0</v>
      </c>
    </row>
    <row r="223" spans="1:10" x14ac:dyDescent="0.25">
      <c r="A223" s="28">
        <v>10953</v>
      </c>
      <c r="B223" s="28" t="s">
        <v>698</v>
      </c>
      <c r="C223" s="18" t="s">
        <v>170</v>
      </c>
      <c r="D223" s="18">
        <v>2</v>
      </c>
      <c r="E223" s="44">
        <f>SUMIF(ENTRADAS[CODIGO],PRODUCTOS[[#This Row],[CODIGO]],ENTRADAS[CANTIDAD])</f>
        <v>0</v>
      </c>
      <c r="F223" s="44">
        <f>ENTRADA!F222</f>
        <v>0</v>
      </c>
      <c r="G223" s="44">
        <f>SALIDAS[[#This Row],[CANTIDAD]]</f>
        <v>0</v>
      </c>
      <c r="H223" s="44">
        <f>SALIDAS[[#This Row],[VALOR UNIT.]]</f>
        <v>0</v>
      </c>
      <c r="I223" s="18">
        <f>PRODUCTOS[[#This Row],[EXISTENCIAS]]+PRODUCTOS[[#This Row],[ENTRADAS]]-PRODUCTOS[[#This Row],[SALIDA ]]</f>
        <v>2</v>
      </c>
      <c r="J223" s="33">
        <f>PRODUCTOS[[#This Row],[SALIDA ]]*(PRODUCTOS[[#This Row],[PRECIO VTA]]-PRODUCTOS[[#This Row],[VALOR UNIT.]])</f>
        <v>0</v>
      </c>
    </row>
    <row r="224" spans="1:10" x14ac:dyDescent="0.25">
      <c r="A224" s="28">
        <v>14237</v>
      </c>
      <c r="B224" s="28" t="s">
        <v>698</v>
      </c>
      <c r="C224" s="18" t="s">
        <v>171</v>
      </c>
      <c r="D224" s="18">
        <v>1</v>
      </c>
      <c r="E224" s="44">
        <f>SUMIF(ENTRADAS[CODIGO],PRODUCTOS[[#This Row],[CODIGO]],ENTRADAS[CANTIDAD])</f>
        <v>0</v>
      </c>
      <c r="F224" s="44">
        <f>ENTRADA!F223</f>
        <v>0</v>
      </c>
      <c r="G224" s="44">
        <f>SALIDAS[[#This Row],[CANTIDAD]]</f>
        <v>0</v>
      </c>
      <c r="H224" s="44">
        <f>SALIDAS[[#This Row],[VALOR UNIT.]]</f>
        <v>0</v>
      </c>
      <c r="I224" s="18">
        <f>PRODUCTOS[[#This Row],[EXISTENCIAS]]+PRODUCTOS[[#This Row],[ENTRADAS]]-PRODUCTOS[[#This Row],[SALIDA ]]</f>
        <v>1</v>
      </c>
      <c r="J224" s="33">
        <f>PRODUCTOS[[#This Row],[SALIDA ]]*(PRODUCTOS[[#This Row],[PRECIO VTA]]-PRODUCTOS[[#This Row],[VALOR UNIT.]])</f>
        <v>0</v>
      </c>
    </row>
    <row r="225" spans="1:10" x14ac:dyDescent="0.25">
      <c r="A225" s="28">
        <v>14238</v>
      </c>
      <c r="B225" s="28" t="s">
        <v>698</v>
      </c>
      <c r="C225" s="18" t="s">
        <v>172</v>
      </c>
      <c r="D225" s="18">
        <v>1</v>
      </c>
      <c r="E225" s="44">
        <f>SUMIF(ENTRADAS[CODIGO],PRODUCTOS[[#This Row],[CODIGO]],ENTRADAS[CANTIDAD])</f>
        <v>0</v>
      </c>
      <c r="F225" s="44">
        <f>ENTRADA!F224</f>
        <v>0</v>
      </c>
      <c r="G225" s="44">
        <f>SALIDAS[[#This Row],[CANTIDAD]]</f>
        <v>0</v>
      </c>
      <c r="H225" s="44">
        <f>SALIDAS[[#This Row],[VALOR UNIT.]]</f>
        <v>0</v>
      </c>
      <c r="I225" s="18">
        <f>PRODUCTOS[[#This Row],[EXISTENCIAS]]+PRODUCTOS[[#This Row],[ENTRADAS]]-PRODUCTOS[[#This Row],[SALIDA ]]</f>
        <v>1</v>
      </c>
      <c r="J225" s="33">
        <f>PRODUCTOS[[#This Row],[SALIDA ]]*(PRODUCTOS[[#This Row],[PRECIO VTA]]-PRODUCTOS[[#This Row],[VALOR UNIT.]])</f>
        <v>0</v>
      </c>
    </row>
    <row r="226" spans="1:10" x14ac:dyDescent="0.25">
      <c r="A226" s="28" t="s">
        <v>367</v>
      </c>
      <c r="B226" s="28" t="s">
        <v>698</v>
      </c>
      <c r="C226" s="18" t="s">
        <v>366</v>
      </c>
      <c r="D226" s="18">
        <v>3</v>
      </c>
      <c r="E226" s="44">
        <f>SUMIF(ENTRADAS[CODIGO],PRODUCTOS[[#This Row],[CODIGO]],ENTRADAS[CANTIDAD])</f>
        <v>0</v>
      </c>
      <c r="F226" s="44">
        <f>ENTRADA!F225</f>
        <v>0</v>
      </c>
      <c r="G226" s="44">
        <f>SALIDAS[[#This Row],[CANTIDAD]]</f>
        <v>0</v>
      </c>
      <c r="H226" s="44">
        <f>SALIDAS[[#This Row],[VALOR UNIT.]]</f>
        <v>0</v>
      </c>
      <c r="I226" s="18">
        <f>PRODUCTOS[[#This Row],[EXISTENCIAS]]+PRODUCTOS[[#This Row],[ENTRADAS]]-PRODUCTOS[[#This Row],[SALIDA ]]</f>
        <v>3</v>
      </c>
      <c r="J226" s="33">
        <f>PRODUCTOS[[#This Row],[SALIDA ]]*(PRODUCTOS[[#This Row],[PRECIO VTA]]-PRODUCTOS[[#This Row],[VALOR UNIT.]])</f>
        <v>0</v>
      </c>
    </row>
    <row r="227" spans="1:10" x14ac:dyDescent="0.25">
      <c r="A227" s="28" t="s">
        <v>368</v>
      </c>
      <c r="B227" s="28" t="s">
        <v>698</v>
      </c>
      <c r="C227" s="18" t="s">
        <v>366</v>
      </c>
      <c r="D227" s="18">
        <v>3</v>
      </c>
      <c r="E227" s="44">
        <f>SUMIF(ENTRADAS[CODIGO],PRODUCTOS[[#This Row],[CODIGO]],ENTRADAS[CANTIDAD])</f>
        <v>0</v>
      </c>
      <c r="F227" s="44">
        <f>ENTRADA!F226</f>
        <v>0</v>
      </c>
      <c r="G227" s="44">
        <f>SALIDAS[[#This Row],[CANTIDAD]]</f>
        <v>0</v>
      </c>
      <c r="H227" s="44">
        <f>SALIDAS[[#This Row],[VALOR UNIT.]]</f>
        <v>0</v>
      </c>
      <c r="I227" s="18">
        <f>PRODUCTOS[[#This Row],[EXISTENCIAS]]+PRODUCTOS[[#This Row],[ENTRADAS]]-PRODUCTOS[[#This Row],[SALIDA ]]</f>
        <v>3</v>
      </c>
      <c r="J227" s="33">
        <f>PRODUCTOS[[#This Row],[SALIDA ]]*(PRODUCTOS[[#This Row],[PRECIO VTA]]-PRODUCTOS[[#This Row],[VALOR UNIT.]])</f>
        <v>0</v>
      </c>
    </row>
    <row r="228" spans="1:10" x14ac:dyDescent="0.25">
      <c r="A228" s="28">
        <v>21668</v>
      </c>
      <c r="B228" s="28" t="s">
        <v>698</v>
      </c>
      <c r="C228" s="18" t="s">
        <v>140</v>
      </c>
      <c r="D228" s="18">
        <v>3</v>
      </c>
      <c r="E228" s="44">
        <f>SUMIF(ENTRADAS[CODIGO],PRODUCTOS[[#This Row],[CODIGO]],ENTRADAS[CANTIDAD])</f>
        <v>0</v>
      </c>
      <c r="F228" s="44">
        <f>ENTRADA!F227</f>
        <v>0</v>
      </c>
      <c r="G228" s="44">
        <f>SALIDAS[[#This Row],[CANTIDAD]]</f>
        <v>0</v>
      </c>
      <c r="H228" s="44">
        <f>SALIDAS[[#This Row],[VALOR UNIT.]]</f>
        <v>0</v>
      </c>
      <c r="I228" s="18">
        <f>PRODUCTOS[[#This Row],[EXISTENCIAS]]+PRODUCTOS[[#This Row],[ENTRADAS]]-PRODUCTOS[[#This Row],[SALIDA ]]</f>
        <v>3</v>
      </c>
      <c r="J228" s="33">
        <f>PRODUCTOS[[#This Row],[SALIDA ]]*(PRODUCTOS[[#This Row],[PRECIO VTA]]-PRODUCTOS[[#This Row],[VALOR UNIT.]])</f>
        <v>0</v>
      </c>
    </row>
    <row r="229" spans="1:10" x14ac:dyDescent="0.25">
      <c r="A229" s="28">
        <v>21656</v>
      </c>
      <c r="B229" s="28" t="s">
        <v>698</v>
      </c>
      <c r="C229" s="18" t="s">
        <v>138</v>
      </c>
      <c r="D229" s="18">
        <v>4</v>
      </c>
      <c r="E229" s="44">
        <f>SUMIF(ENTRADAS[CODIGO],PRODUCTOS[[#This Row],[CODIGO]],ENTRADAS[CANTIDAD])</f>
        <v>0</v>
      </c>
      <c r="F229" s="44">
        <f>ENTRADA!F228</f>
        <v>0</v>
      </c>
      <c r="G229" s="44">
        <f>SALIDAS[[#This Row],[CANTIDAD]]</f>
        <v>0</v>
      </c>
      <c r="H229" s="44">
        <f>SALIDAS[[#This Row],[VALOR UNIT.]]</f>
        <v>0</v>
      </c>
      <c r="I229" s="18">
        <f>PRODUCTOS[[#This Row],[EXISTENCIAS]]+PRODUCTOS[[#This Row],[ENTRADAS]]-PRODUCTOS[[#This Row],[SALIDA ]]</f>
        <v>4</v>
      </c>
      <c r="J229" s="33">
        <f>PRODUCTOS[[#This Row],[SALIDA ]]*(PRODUCTOS[[#This Row],[PRECIO VTA]]-PRODUCTOS[[#This Row],[VALOR UNIT.]])</f>
        <v>0</v>
      </c>
    </row>
    <row r="230" spans="1:10" x14ac:dyDescent="0.25">
      <c r="A230" s="28">
        <v>21650</v>
      </c>
      <c r="B230" s="28" t="s">
        <v>698</v>
      </c>
      <c r="C230" s="18" t="s">
        <v>137</v>
      </c>
      <c r="D230" s="18">
        <v>1</v>
      </c>
      <c r="E230" s="44">
        <f>SUMIF(ENTRADAS[CODIGO],PRODUCTOS[[#This Row],[CODIGO]],ENTRADAS[CANTIDAD])</f>
        <v>0</v>
      </c>
      <c r="F230" s="44">
        <f>ENTRADA!F229</f>
        <v>0</v>
      </c>
      <c r="G230" s="44">
        <f>SALIDAS[[#This Row],[CANTIDAD]]</f>
        <v>0</v>
      </c>
      <c r="H230" s="44">
        <f>SALIDAS[[#This Row],[VALOR UNIT.]]</f>
        <v>0</v>
      </c>
      <c r="I230" s="18">
        <f>PRODUCTOS[[#This Row],[EXISTENCIAS]]+PRODUCTOS[[#This Row],[ENTRADAS]]-PRODUCTOS[[#This Row],[SALIDA ]]</f>
        <v>1</v>
      </c>
      <c r="J230" s="33">
        <f>PRODUCTOS[[#This Row],[SALIDA ]]*(PRODUCTOS[[#This Row],[PRECIO VTA]]-PRODUCTOS[[#This Row],[VALOR UNIT.]])</f>
        <v>0</v>
      </c>
    </row>
    <row r="231" spans="1:10" x14ac:dyDescent="0.25">
      <c r="A231" s="28">
        <v>21662</v>
      </c>
      <c r="B231" s="28" t="s">
        <v>698</v>
      </c>
      <c r="C231" s="18" t="s">
        <v>139</v>
      </c>
      <c r="D231" s="18">
        <v>3</v>
      </c>
      <c r="E231" s="44">
        <f>SUMIF(ENTRADAS[CODIGO],PRODUCTOS[[#This Row],[CODIGO]],ENTRADAS[CANTIDAD])</f>
        <v>0</v>
      </c>
      <c r="F231" s="44">
        <f>ENTRADA!F230</f>
        <v>0</v>
      </c>
      <c r="G231" s="44">
        <f>SALIDAS[[#This Row],[CANTIDAD]]</f>
        <v>0</v>
      </c>
      <c r="H231" s="44">
        <f>SALIDAS[[#This Row],[VALOR UNIT.]]</f>
        <v>0</v>
      </c>
      <c r="I231" s="18">
        <f>PRODUCTOS[[#This Row],[EXISTENCIAS]]+PRODUCTOS[[#This Row],[ENTRADAS]]-PRODUCTOS[[#This Row],[SALIDA ]]</f>
        <v>3</v>
      </c>
      <c r="J231" s="33">
        <f>PRODUCTOS[[#This Row],[SALIDA ]]*(PRODUCTOS[[#This Row],[PRECIO VTA]]-PRODUCTOS[[#This Row],[VALOR UNIT.]])</f>
        <v>0</v>
      </c>
    </row>
    <row r="232" spans="1:10" x14ac:dyDescent="0.25">
      <c r="A232" s="29" t="s">
        <v>889</v>
      </c>
      <c r="B232" s="28" t="s">
        <v>698</v>
      </c>
      <c r="C232" s="19" t="s">
        <v>491</v>
      </c>
      <c r="D232" s="19">
        <v>3</v>
      </c>
      <c r="E232" s="44">
        <f>SUMIF(ENTRADAS[CODIGO],PRODUCTOS[[#This Row],[CODIGO]],ENTRADAS[CANTIDAD])</f>
        <v>0</v>
      </c>
      <c r="F232" s="44">
        <f>ENTRADA!F231</f>
        <v>0</v>
      </c>
      <c r="G232" s="44">
        <f>SALIDAS[[#This Row],[CANTIDAD]]</f>
        <v>0</v>
      </c>
      <c r="H232" s="44">
        <f>SALIDAS[[#This Row],[VALOR UNIT.]]</f>
        <v>0</v>
      </c>
      <c r="I232" s="18">
        <f>PRODUCTOS[[#This Row],[EXISTENCIAS]]+PRODUCTOS[[#This Row],[ENTRADAS]]-PRODUCTOS[[#This Row],[SALIDA ]]</f>
        <v>3</v>
      </c>
      <c r="J232" s="33">
        <f>PRODUCTOS[[#This Row],[SALIDA ]]*(PRODUCTOS[[#This Row],[PRECIO VTA]]-PRODUCTOS[[#This Row],[VALOR UNIT.]])</f>
        <v>0</v>
      </c>
    </row>
    <row r="233" spans="1:10" x14ac:dyDescent="0.25">
      <c r="A233" s="29" t="s">
        <v>890</v>
      </c>
      <c r="B233" s="28" t="s">
        <v>698</v>
      </c>
      <c r="C233" s="19" t="s">
        <v>492</v>
      </c>
      <c r="D233" s="19">
        <v>2</v>
      </c>
      <c r="E233" s="44">
        <f>SUMIF(ENTRADAS[CODIGO],PRODUCTOS[[#This Row],[CODIGO]],ENTRADAS[CANTIDAD])</f>
        <v>0</v>
      </c>
      <c r="F233" s="44">
        <f>ENTRADA!F232</f>
        <v>0</v>
      </c>
      <c r="G233" s="44">
        <f>SALIDAS[[#This Row],[CANTIDAD]]</f>
        <v>0</v>
      </c>
      <c r="H233" s="44">
        <f>SALIDAS[[#This Row],[VALOR UNIT.]]</f>
        <v>0</v>
      </c>
      <c r="I233" s="18">
        <f>PRODUCTOS[[#This Row],[EXISTENCIAS]]+PRODUCTOS[[#This Row],[ENTRADAS]]-PRODUCTOS[[#This Row],[SALIDA ]]</f>
        <v>2</v>
      </c>
      <c r="J233" s="33">
        <f>PRODUCTOS[[#This Row],[SALIDA ]]*(PRODUCTOS[[#This Row],[PRECIO VTA]]-PRODUCTOS[[#This Row],[VALOR UNIT.]])</f>
        <v>0</v>
      </c>
    </row>
    <row r="234" spans="1:10" x14ac:dyDescent="0.25">
      <c r="A234" s="28" t="s">
        <v>18</v>
      </c>
      <c r="B234" s="28" t="s">
        <v>698</v>
      </c>
      <c r="C234" s="18" t="s">
        <v>19</v>
      </c>
      <c r="D234" s="18">
        <v>91</v>
      </c>
      <c r="E234" s="44">
        <f>SUMIF(ENTRADAS[CODIGO],PRODUCTOS[[#This Row],[CODIGO]],ENTRADAS[CANTIDAD])</f>
        <v>0</v>
      </c>
      <c r="F234" s="44">
        <f>ENTRADA!F233</f>
        <v>0</v>
      </c>
      <c r="G234" s="44">
        <f>SALIDAS[[#This Row],[CANTIDAD]]</f>
        <v>0</v>
      </c>
      <c r="H234" s="44">
        <f>SALIDAS[[#This Row],[VALOR UNIT.]]</f>
        <v>0</v>
      </c>
      <c r="I234" s="18">
        <f>PRODUCTOS[[#This Row],[EXISTENCIAS]]+PRODUCTOS[[#This Row],[ENTRADAS]]-PRODUCTOS[[#This Row],[SALIDA ]]</f>
        <v>91</v>
      </c>
      <c r="J234" s="33">
        <f>PRODUCTOS[[#This Row],[SALIDA ]]*(PRODUCTOS[[#This Row],[PRECIO VTA]]-PRODUCTOS[[#This Row],[VALOR UNIT.]])</f>
        <v>0</v>
      </c>
    </row>
    <row r="235" spans="1:10" x14ac:dyDescent="0.25">
      <c r="A235" s="28" t="s">
        <v>95</v>
      </c>
      <c r="B235" s="28" t="s">
        <v>1032</v>
      </c>
      <c r="C235" s="18" t="s">
        <v>96</v>
      </c>
      <c r="D235" s="18">
        <v>2</v>
      </c>
      <c r="E235" s="44">
        <f>SUMIF(ENTRADAS[CODIGO],PRODUCTOS[[#This Row],[CODIGO]],ENTRADAS[CANTIDAD])</f>
        <v>0</v>
      </c>
      <c r="F235" s="44">
        <f>ENTRADA!F234</f>
        <v>0</v>
      </c>
      <c r="G235" s="44">
        <f>SALIDAS[[#This Row],[CANTIDAD]]</f>
        <v>0</v>
      </c>
      <c r="H235" s="44">
        <f>SALIDAS[[#This Row],[VALOR UNIT.]]</f>
        <v>0</v>
      </c>
      <c r="I235" s="18">
        <f>PRODUCTOS[[#This Row],[EXISTENCIAS]]+PRODUCTOS[[#This Row],[ENTRADAS]]-PRODUCTOS[[#This Row],[SALIDA ]]</f>
        <v>2</v>
      </c>
      <c r="J235" s="33">
        <f>PRODUCTOS[[#This Row],[SALIDA ]]*(PRODUCTOS[[#This Row],[PRECIO VTA]]-PRODUCTOS[[#This Row],[VALOR UNIT.]])</f>
        <v>0</v>
      </c>
    </row>
    <row r="236" spans="1:10" s="5" customFormat="1" x14ac:dyDescent="0.25">
      <c r="A236" s="28" t="s">
        <v>891</v>
      </c>
      <c r="B236" s="28" t="s">
        <v>1032</v>
      </c>
      <c r="C236" s="18" t="s">
        <v>309</v>
      </c>
      <c r="D236" s="18">
        <v>2</v>
      </c>
      <c r="E236" s="44">
        <f>SUMIF(ENTRADAS[CODIGO],PRODUCTOS[[#This Row],[CODIGO]],ENTRADAS[CANTIDAD])</f>
        <v>0</v>
      </c>
      <c r="F236" s="44">
        <f>ENTRADA!F235</f>
        <v>0</v>
      </c>
      <c r="G236" s="44">
        <f>SALIDAS[[#This Row],[CANTIDAD]]</f>
        <v>0</v>
      </c>
      <c r="H236" s="44">
        <f>SALIDAS[[#This Row],[VALOR UNIT.]]</f>
        <v>0</v>
      </c>
      <c r="I236" s="18">
        <f>PRODUCTOS[[#This Row],[EXISTENCIAS]]+PRODUCTOS[[#This Row],[ENTRADAS]]-PRODUCTOS[[#This Row],[SALIDA ]]</f>
        <v>2</v>
      </c>
      <c r="J236" s="33">
        <f>PRODUCTOS[[#This Row],[SALIDA ]]*(PRODUCTOS[[#This Row],[PRECIO VTA]]-PRODUCTOS[[#This Row],[VALOR UNIT.]])</f>
        <v>0</v>
      </c>
    </row>
    <row r="237" spans="1:10" x14ac:dyDescent="0.25">
      <c r="A237" s="28" t="s">
        <v>892</v>
      </c>
      <c r="B237" s="28" t="s">
        <v>1032</v>
      </c>
      <c r="C237" s="18" t="s">
        <v>308</v>
      </c>
      <c r="D237" s="18">
        <v>2</v>
      </c>
      <c r="E237" s="44">
        <f>SUMIF(ENTRADAS[CODIGO],PRODUCTOS[[#This Row],[CODIGO]],ENTRADAS[CANTIDAD])</f>
        <v>0</v>
      </c>
      <c r="F237" s="44">
        <f>ENTRADA!F236</f>
        <v>0</v>
      </c>
      <c r="G237" s="44">
        <f>SALIDAS[[#This Row],[CANTIDAD]]</f>
        <v>0</v>
      </c>
      <c r="H237" s="44">
        <f>SALIDAS[[#This Row],[VALOR UNIT.]]</f>
        <v>0</v>
      </c>
      <c r="I237" s="18">
        <f>PRODUCTOS[[#This Row],[EXISTENCIAS]]+PRODUCTOS[[#This Row],[ENTRADAS]]-PRODUCTOS[[#This Row],[SALIDA ]]</f>
        <v>2</v>
      </c>
      <c r="J237" s="33">
        <f>PRODUCTOS[[#This Row],[SALIDA ]]*(PRODUCTOS[[#This Row],[PRECIO VTA]]-PRODUCTOS[[#This Row],[VALOR UNIT.]])</f>
        <v>0</v>
      </c>
    </row>
    <row r="238" spans="1:10" x14ac:dyDescent="0.25">
      <c r="A238" s="28" t="s">
        <v>893</v>
      </c>
      <c r="B238" s="28" t="s">
        <v>1032</v>
      </c>
      <c r="C238" s="18" t="s">
        <v>307</v>
      </c>
      <c r="D238" s="18">
        <v>52</v>
      </c>
      <c r="E238" s="44">
        <f>SUMIF(ENTRADAS[CODIGO],PRODUCTOS[[#This Row],[CODIGO]],ENTRADAS[CANTIDAD])</f>
        <v>0</v>
      </c>
      <c r="F238" s="44">
        <f>ENTRADA!F237</f>
        <v>0</v>
      </c>
      <c r="G238" s="44">
        <f>SALIDAS[[#This Row],[CANTIDAD]]</f>
        <v>0</v>
      </c>
      <c r="H238" s="44">
        <f>SALIDAS[[#This Row],[VALOR UNIT.]]</f>
        <v>0</v>
      </c>
      <c r="I238" s="18">
        <f>PRODUCTOS[[#This Row],[EXISTENCIAS]]+PRODUCTOS[[#This Row],[ENTRADAS]]-PRODUCTOS[[#This Row],[SALIDA ]]</f>
        <v>52</v>
      </c>
      <c r="J238" s="33">
        <f>PRODUCTOS[[#This Row],[SALIDA ]]*(PRODUCTOS[[#This Row],[PRECIO VTA]]-PRODUCTOS[[#This Row],[VALOR UNIT.]])</f>
        <v>0</v>
      </c>
    </row>
    <row r="239" spans="1:10" x14ac:dyDescent="0.25">
      <c r="A239" s="28" t="s">
        <v>894</v>
      </c>
      <c r="B239" s="28" t="s">
        <v>1032</v>
      </c>
      <c r="C239" s="19" t="s">
        <v>623</v>
      </c>
      <c r="D239" s="18"/>
      <c r="E239" s="44">
        <f>SUMIF(ENTRADAS[CODIGO],PRODUCTOS[[#This Row],[CODIGO]],ENTRADAS[CANTIDAD])</f>
        <v>0</v>
      </c>
      <c r="F239" s="44">
        <f>ENTRADA!F238</f>
        <v>0</v>
      </c>
      <c r="G239" s="44">
        <f>SALIDAS[[#This Row],[CANTIDAD]]</f>
        <v>0</v>
      </c>
      <c r="H239" s="44">
        <f>SALIDAS[[#This Row],[VALOR UNIT.]]</f>
        <v>0</v>
      </c>
      <c r="I239" s="18">
        <f>PRODUCTOS[[#This Row],[EXISTENCIAS]]+PRODUCTOS[[#This Row],[ENTRADAS]]-PRODUCTOS[[#This Row],[SALIDA ]]</f>
        <v>0</v>
      </c>
      <c r="J239" s="33">
        <f>PRODUCTOS[[#This Row],[SALIDA ]]*(PRODUCTOS[[#This Row],[PRECIO VTA]]-PRODUCTOS[[#This Row],[VALOR UNIT.]])</f>
        <v>0</v>
      </c>
    </row>
    <row r="240" spans="1:10" x14ac:dyDescent="0.25">
      <c r="A240" s="28">
        <v>14240</v>
      </c>
      <c r="B240" s="28" t="s">
        <v>698</v>
      </c>
      <c r="C240" s="18" t="s">
        <v>123</v>
      </c>
      <c r="D240" s="18">
        <v>1</v>
      </c>
      <c r="E240" s="44">
        <f>SUMIF(ENTRADAS[CODIGO],PRODUCTOS[[#This Row],[CODIGO]],ENTRADAS[CANTIDAD])</f>
        <v>0</v>
      </c>
      <c r="F240" s="44">
        <f>ENTRADA!F239</f>
        <v>0</v>
      </c>
      <c r="G240" s="44">
        <f>SALIDAS[[#This Row],[CANTIDAD]]</f>
        <v>0</v>
      </c>
      <c r="H240" s="44">
        <f>SALIDAS[[#This Row],[VALOR UNIT.]]</f>
        <v>0</v>
      </c>
      <c r="I240" s="18">
        <f>PRODUCTOS[[#This Row],[EXISTENCIAS]]+PRODUCTOS[[#This Row],[ENTRADAS]]-PRODUCTOS[[#This Row],[SALIDA ]]</f>
        <v>1</v>
      </c>
      <c r="J240" s="33">
        <f>PRODUCTOS[[#This Row],[SALIDA ]]*(PRODUCTOS[[#This Row],[PRECIO VTA]]-PRODUCTOS[[#This Row],[VALOR UNIT.]])</f>
        <v>0</v>
      </c>
    </row>
    <row r="241" spans="1:10" x14ac:dyDescent="0.25">
      <c r="A241" s="28">
        <v>14242</v>
      </c>
      <c r="B241" s="28" t="s">
        <v>698</v>
      </c>
      <c r="C241" s="18" t="s">
        <v>181</v>
      </c>
      <c r="D241" s="18">
        <v>1</v>
      </c>
      <c r="E241" s="44">
        <f>SUMIF(ENTRADAS[CODIGO],PRODUCTOS[[#This Row],[CODIGO]],ENTRADAS[CANTIDAD])</f>
        <v>0</v>
      </c>
      <c r="F241" s="44">
        <f>ENTRADA!F240</f>
        <v>0</v>
      </c>
      <c r="G241" s="44">
        <f>SALIDAS[[#This Row],[CANTIDAD]]</f>
        <v>0</v>
      </c>
      <c r="H241" s="44">
        <f>SALIDAS[[#This Row],[VALOR UNIT.]]</f>
        <v>0</v>
      </c>
      <c r="I241" s="18">
        <f>PRODUCTOS[[#This Row],[EXISTENCIAS]]+PRODUCTOS[[#This Row],[ENTRADAS]]-PRODUCTOS[[#This Row],[SALIDA ]]</f>
        <v>1</v>
      </c>
      <c r="J241" s="33">
        <f>PRODUCTOS[[#This Row],[SALIDA ]]*(PRODUCTOS[[#This Row],[PRECIO VTA]]-PRODUCTOS[[#This Row],[VALOR UNIT.]])</f>
        <v>0</v>
      </c>
    </row>
    <row r="242" spans="1:10" x14ac:dyDescent="0.25">
      <c r="A242" s="28">
        <v>137402</v>
      </c>
      <c r="B242" s="28" t="s">
        <v>698</v>
      </c>
      <c r="C242" s="18" t="s">
        <v>371</v>
      </c>
      <c r="D242" s="18">
        <v>5</v>
      </c>
      <c r="E242" s="44">
        <f>SUMIF(ENTRADAS[CODIGO],PRODUCTOS[[#This Row],[CODIGO]],ENTRADAS[CANTIDAD])</f>
        <v>0</v>
      </c>
      <c r="F242" s="44">
        <f>ENTRADA!F241</f>
        <v>0</v>
      </c>
      <c r="G242" s="44">
        <f>SALIDAS[[#This Row],[CANTIDAD]]</f>
        <v>0</v>
      </c>
      <c r="H242" s="44">
        <f>SALIDAS[[#This Row],[VALOR UNIT.]]</f>
        <v>0</v>
      </c>
      <c r="I242" s="18">
        <f>PRODUCTOS[[#This Row],[EXISTENCIAS]]+PRODUCTOS[[#This Row],[ENTRADAS]]-PRODUCTOS[[#This Row],[SALIDA ]]</f>
        <v>5</v>
      </c>
      <c r="J242" s="33">
        <f>PRODUCTOS[[#This Row],[SALIDA ]]*(PRODUCTOS[[#This Row],[PRECIO VTA]]-PRODUCTOS[[#This Row],[VALOR UNIT.]])</f>
        <v>0</v>
      </c>
    </row>
    <row r="243" spans="1:10" x14ac:dyDescent="0.25">
      <c r="A243" s="28">
        <v>137405</v>
      </c>
      <c r="B243" s="28" t="s">
        <v>698</v>
      </c>
      <c r="C243" s="18" t="s">
        <v>371</v>
      </c>
      <c r="D243" s="18">
        <v>5</v>
      </c>
      <c r="E243" s="44">
        <f>SUMIF(ENTRADAS[CODIGO],PRODUCTOS[[#This Row],[CODIGO]],ENTRADAS[CANTIDAD])</f>
        <v>0</v>
      </c>
      <c r="F243" s="44">
        <f>ENTRADA!F242</f>
        <v>0</v>
      </c>
      <c r="G243" s="44">
        <f>SALIDAS[[#This Row],[CANTIDAD]]</f>
        <v>0</v>
      </c>
      <c r="H243" s="44">
        <f>SALIDAS[[#This Row],[VALOR UNIT.]]</f>
        <v>0</v>
      </c>
      <c r="I243" s="18">
        <f>PRODUCTOS[[#This Row],[EXISTENCIAS]]+PRODUCTOS[[#This Row],[ENTRADAS]]-PRODUCTOS[[#This Row],[SALIDA ]]</f>
        <v>5</v>
      </c>
      <c r="J243" s="33">
        <f>PRODUCTOS[[#This Row],[SALIDA ]]*(PRODUCTOS[[#This Row],[PRECIO VTA]]-PRODUCTOS[[#This Row],[VALOR UNIT.]])</f>
        <v>0</v>
      </c>
    </row>
    <row r="244" spans="1:10" x14ac:dyDescent="0.25">
      <c r="A244" s="28">
        <v>137404</v>
      </c>
      <c r="B244" s="28" t="s">
        <v>698</v>
      </c>
      <c r="C244" s="18" t="s">
        <v>371</v>
      </c>
      <c r="D244" s="18">
        <v>6</v>
      </c>
      <c r="E244" s="44">
        <f>SUMIF(ENTRADAS[CODIGO],PRODUCTOS[[#This Row],[CODIGO]],ENTRADAS[CANTIDAD])</f>
        <v>0</v>
      </c>
      <c r="F244" s="44">
        <f>ENTRADA!F243</f>
        <v>0</v>
      </c>
      <c r="G244" s="44">
        <f>SALIDAS[[#This Row],[CANTIDAD]]</f>
        <v>0</v>
      </c>
      <c r="H244" s="44">
        <f>SALIDAS[[#This Row],[VALOR UNIT.]]</f>
        <v>0</v>
      </c>
      <c r="I244" s="18">
        <f>PRODUCTOS[[#This Row],[EXISTENCIAS]]+PRODUCTOS[[#This Row],[ENTRADAS]]-PRODUCTOS[[#This Row],[SALIDA ]]</f>
        <v>6</v>
      </c>
      <c r="J244" s="33">
        <f>PRODUCTOS[[#This Row],[SALIDA ]]*(PRODUCTOS[[#This Row],[PRECIO VTA]]-PRODUCTOS[[#This Row],[VALOR UNIT.]])</f>
        <v>0</v>
      </c>
    </row>
    <row r="245" spans="1:10" x14ac:dyDescent="0.25">
      <c r="A245" s="28">
        <v>137401</v>
      </c>
      <c r="B245" s="28" t="s">
        <v>698</v>
      </c>
      <c r="C245" s="18" t="s">
        <v>371</v>
      </c>
      <c r="D245" s="18">
        <v>4</v>
      </c>
      <c r="E245" s="44">
        <f>SUMIF(ENTRADAS[CODIGO],PRODUCTOS[[#This Row],[CODIGO]],ENTRADAS[CANTIDAD])</f>
        <v>0</v>
      </c>
      <c r="F245" s="44">
        <f>ENTRADA!F244</f>
        <v>0</v>
      </c>
      <c r="G245" s="44">
        <f>SALIDAS[[#This Row],[CANTIDAD]]</f>
        <v>0</v>
      </c>
      <c r="H245" s="44">
        <f>SALIDAS[[#This Row],[VALOR UNIT.]]</f>
        <v>0</v>
      </c>
      <c r="I245" s="18">
        <f>PRODUCTOS[[#This Row],[EXISTENCIAS]]+PRODUCTOS[[#This Row],[ENTRADAS]]-PRODUCTOS[[#This Row],[SALIDA ]]</f>
        <v>4</v>
      </c>
      <c r="J245" s="33">
        <f>PRODUCTOS[[#This Row],[SALIDA ]]*(PRODUCTOS[[#This Row],[PRECIO VTA]]-PRODUCTOS[[#This Row],[VALOR UNIT.]])</f>
        <v>0</v>
      </c>
    </row>
    <row r="246" spans="1:10" x14ac:dyDescent="0.25">
      <c r="A246" s="28">
        <v>14244</v>
      </c>
      <c r="B246" s="28" t="s">
        <v>698</v>
      </c>
      <c r="C246" s="18" t="s">
        <v>124</v>
      </c>
      <c r="D246" s="18">
        <v>1</v>
      </c>
      <c r="E246" s="44">
        <f>SUMIF(ENTRADAS[CODIGO],PRODUCTOS[[#This Row],[CODIGO]],ENTRADAS[CANTIDAD])</f>
        <v>0</v>
      </c>
      <c r="F246" s="44">
        <f>ENTRADA!F245</f>
        <v>0</v>
      </c>
      <c r="G246" s="44">
        <f>SALIDAS[[#This Row],[CANTIDAD]]</f>
        <v>0</v>
      </c>
      <c r="H246" s="44">
        <f>SALIDAS[[#This Row],[VALOR UNIT.]]</f>
        <v>0</v>
      </c>
      <c r="I246" s="18">
        <f>PRODUCTOS[[#This Row],[EXISTENCIAS]]+PRODUCTOS[[#This Row],[ENTRADAS]]-PRODUCTOS[[#This Row],[SALIDA ]]</f>
        <v>1</v>
      </c>
      <c r="J246" s="33">
        <f>PRODUCTOS[[#This Row],[SALIDA ]]*(PRODUCTOS[[#This Row],[PRECIO VTA]]-PRODUCTOS[[#This Row],[VALOR UNIT.]])</f>
        <v>0</v>
      </c>
    </row>
    <row r="247" spans="1:10" x14ac:dyDescent="0.25">
      <c r="A247" s="28" t="s">
        <v>895</v>
      </c>
      <c r="B247" s="28" t="s">
        <v>1039</v>
      </c>
      <c r="C247" s="19" t="s">
        <v>573</v>
      </c>
      <c r="D247" s="18">
        <v>2</v>
      </c>
      <c r="E247" s="44">
        <f>SUMIF(ENTRADAS[CODIGO],PRODUCTOS[[#This Row],[CODIGO]],ENTRADAS[CANTIDAD])</f>
        <v>0</v>
      </c>
      <c r="F247" s="44">
        <f>ENTRADA!F246</f>
        <v>0</v>
      </c>
      <c r="G247" s="44">
        <f>SALIDAS[[#This Row],[CANTIDAD]]</f>
        <v>0</v>
      </c>
      <c r="H247" s="44">
        <f>SALIDAS[[#This Row],[VALOR UNIT.]]</f>
        <v>0</v>
      </c>
      <c r="I247" s="18">
        <f>PRODUCTOS[[#This Row],[EXISTENCIAS]]+PRODUCTOS[[#This Row],[ENTRADAS]]-PRODUCTOS[[#This Row],[SALIDA ]]</f>
        <v>2</v>
      </c>
      <c r="J247" s="33">
        <f>PRODUCTOS[[#This Row],[SALIDA ]]*(PRODUCTOS[[#This Row],[PRECIO VTA]]-PRODUCTOS[[#This Row],[VALOR UNIT.]])</f>
        <v>0</v>
      </c>
    </row>
    <row r="248" spans="1:10" x14ac:dyDescent="0.25">
      <c r="A248" s="28" t="s">
        <v>896</v>
      </c>
      <c r="B248" s="28" t="s">
        <v>1039</v>
      </c>
      <c r="C248" s="19" t="s">
        <v>571</v>
      </c>
      <c r="D248" s="18">
        <v>1</v>
      </c>
      <c r="E248" s="44">
        <f>SUMIF(ENTRADAS[CODIGO],PRODUCTOS[[#This Row],[CODIGO]],ENTRADAS[CANTIDAD])</f>
        <v>0</v>
      </c>
      <c r="F248" s="44">
        <f>ENTRADA!F247</f>
        <v>0</v>
      </c>
      <c r="G248" s="44">
        <f>SALIDAS[[#This Row],[CANTIDAD]]</f>
        <v>0</v>
      </c>
      <c r="H248" s="44">
        <f>SALIDAS[[#This Row],[VALOR UNIT.]]</f>
        <v>0</v>
      </c>
      <c r="I248" s="18">
        <f>PRODUCTOS[[#This Row],[EXISTENCIAS]]+PRODUCTOS[[#This Row],[ENTRADAS]]-PRODUCTOS[[#This Row],[SALIDA ]]</f>
        <v>1</v>
      </c>
      <c r="J248" s="33">
        <f>PRODUCTOS[[#This Row],[SALIDA ]]*(PRODUCTOS[[#This Row],[PRECIO VTA]]-PRODUCTOS[[#This Row],[VALOR UNIT.]])</f>
        <v>0</v>
      </c>
    </row>
    <row r="249" spans="1:10" x14ac:dyDescent="0.25">
      <c r="A249" s="28" t="s">
        <v>897</v>
      </c>
      <c r="B249" s="28" t="s">
        <v>1032</v>
      </c>
      <c r="C249" s="19" t="s">
        <v>259</v>
      </c>
      <c r="D249" s="19">
        <v>48</v>
      </c>
      <c r="E249" s="44">
        <f>SUMIF(ENTRADAS[CODIGO],PRODUCTOS[[#This Row],[CODIGO]],ENTRADAS[CANTIDAD])</f>
        <v>0</v>
      </c>
      <c r="F249" s="44">
        <f>ENTRADA!F248</f>
        <v>0</v>
      </c>
      <c r="G249" s="44">
        <f>SALIDAS[[#This Row],[CANTIDAD]]</f>
        <v>0</v>
      </c>
      <c r="H249" s="44">
        <f>SALIDAS[[#This Row],[VALOR UNIT.]]</f>
        <v>0</v>
      </c>
      <c r="I249" s="18">
        <f>PRODUCTOS[[#This Row],[EXISTENCIAS]]+PRODUCTOS[[#This Row],[ENTRADAS]]-PRODUCTOS[[#This Row],[SALIDA ]]</f>
        <v>48</v>
      </c>
      <c r="J249" s="33">
        <f>PRODUCTOS[[#This Row],[SALIDA ]]*(PRODUCTOS[[#This Row],[PRECIO VTA]]-PRODUCTOS[[#This Row],[VALOR UNIT.]])</f>
        <v>0</v>
      </c>
    </row>
    <row r="250" spans="1:10" x14ac:dyDescent="0.25">
      <c r="A250" s="28" t="s">
        <v>898</v>
      </c>
      <c r="B250" s="28" t="s">
        <v>698</v>
      </c>
      <c r="C250" s="18" t="s">
        <v>281</v>
      </c>
      <c r="D250" s="18">
        <v>3</v>
      </c>
      <c r="E250" s="44">
        <f>SUMIF(ENTRADAS[CODIGO],PRODUCTOS[[#This Row],[CODIGO]],ENTRADAS[CANTIDAD])</f>
        <v>0</v>
      </c>
      <c r="F250" s="44">
        <f>ENTRADA!F249</f>
        <v>0</v>
      </c>
      <c r="G250" s="44">
        <f>SALIDAS[[#This Row],[CANTIDAD]]</f>
        <v>0</v>
      </c>
      <c r="H250" s="44">
        <f>SALIDAS[[#This Row],[VALOR UNIT.]]</f>
        <v>0</v>
      </c>
      <c r="I250" s="18">
        <f>PRODUCTOS[[#This Row],[EXISTENCIAS]]+PRODUCTOS[[#This Row],[ENTRADAS]]-PRODUCTOS[[#This Row],[SALIDA ]]</f>
        <v>3</v>
      </c>
      <c r="J250" s="33">
        <f>PRODUCTOS[[#This Row],[SALIDA ]]*(PRODUCTOS[[#This Row],[PRECIO VTA]]-PRODUCTOS[[#This Row],[VALOR UNIT.]])</f>
        <v>0</v>
      </c>
    </row>
    <row r="251" spans="1:10" x14ac:dyDescent="0.25">
      <c r="A251" s="28" t="s">
        <v>899</v>
      </c>
      <c r="B251" s="28" t="s">
        <v>698</v>
      </c>
      <c r="C251" s="18" t="s">
        <v>279</v>
      </c>
      <c r="D251" s="18">
        <v>30</v>
      </c>
      <c r="E251" s="44">
        <f>SUMIF(ENTRADAS[CODIGO],PRODUCTOS[[#This Row],[CODIGO]],ENTRADAS[CANTIDAD])</f>
        <v>0</v>
      </c>
      <c r="F251" s="44">
        <f>ENTRADA!F250</f>
        <v>0</v>
      </c>
      <c r="G251" s="44">
        <f>SALIDAS[[#This Row],[CANTIDAD]]</f>
        <v>0</v>
      </c>
      <c r="H251" s="44">
        <f>SALIDAS[[#This Row],[VALOR UNIT.]]</f>
        <v>0</v>
      </c>
      <c r="I251" s="18">
        <f>PRODUCTOS[[#This Row],[EXISTENCIAS]]+PRODUCTOS[[#This Row],[ENTRADAS]]-PRODUCTOS[[#This Row],[SALIDA ]]</f>
        <v>30</v>
      </c>
      <c r="J251" s="33">
        <f>PRODUCTOS[[#This Row],[SALIDA ]]*(PRODUCTOS[[#This Row],[PRECIO VTA]]-PRODUCTOS[[#This Row],[VALOR UNIT.]])</f>
        <v>0</v>
      </c>
    </row>
    <row r="252" spans="1:10" x14ac:dyDescent="0.25">
      <c r="A252" s="28">
        <v>20025</v>
      </c>
      <c r="B252" s="28" t="s">
        <v>698</v>
      </c>
      <c r="C252" s="18" t="s">
        <v>125</v>
      </c>
      <c r="D252" s="18">
        <v>9</v>
      </c>
      <c r="E252" s="44">
        <f>SUMIF(ENTRADAS[CODIGO],PRODUCTOS[[#This Row],[CODIGO]],ENTRADAS[CANTIDAD])</f>
        <v>0</v>
      </c>
      <c r="F252" s="44">
        <f>ENTRADA!F251</f>
        <v>0</v>
      </c>
      <c r="G252" s="44">
        <f>SALIDAS[[#This Row],[CANTIDAD]]</f>
        <v>0</v>
      </c>
      <c r="H252" s="44">
        <f>SALIDAS[[#This Row],[VALOR UNIT.]]</f>
        <v>0</v>
      </c>
      <c r="I252" s="18">
        <f>PRODUCTOS[[#This Row],[EXISTENCIAS]]+PRODUCTOS[[#This Row],[ENTRADAS]]-PRODUCTOS[[#This Row],[SALIDA ]]</f>
        <v>9</v>
      </c>
      <c r="J252" s="33">
        <f>PRODUCTOS[[#This Row],[SALIDA ]]*(PRODUCTOS[[#This Row],[PRECIO VTA]]-PRODUCTOS[[#This Row],[VALOR UNIT.]])</f>
        <v>0</v>
      </c>
    </row>
    <row r="253" spans="1:10" x14ac:dyDescent="0.25">
      <c r="A253" s="28" t="s">
        <v>900</v>
      </c>
      <c r="B253" s="28" t="s">
        <v>698</v>
      </c>
      <c r="C253" s="19" t="s">
        <v>548</v>
      </c>
      <c r="D253" s="19">
        <v>1</v>
      </c>
      <c r="E253" s="44">
        <f>SUMIF(ENTRADAS[CODIGO],PRODUCTOS[[#This Row],[CODIGO]],ENTRADAS[CANTIDAD])</f>
        <v>0</v>
      </c>
      <c r="F253" s="44">
        <f>ENTRADA!F252</f>
        <v>0</v>
      </c>
      <c r="G253" s="44">
        <f>SALIDAS[[#This Row],[CANTIDAD]]</f>
        <v>0</v>
      </c>
      <c r="H253" s="44">
        <f>SALIDAS[[#This Row],[VALOR UNIT.]]</f>
        <v>0</v>
      </c>
      <c r="I253" s="18">
        <f>PRODUCTOS[[#This Row],[EXISTENCIAS]]+PRODUCTOS[[#This Row],[ENTRADAS]]-PRODUCTOS[[#This Row],[SALIDA ]]</f>
        <v>1</v>
      </c>
      <c r="J253" s="33">
        <f>PRODUCTOS[[#This Row],[SALIDA ]]*(PRODUCTOS[[#This Row],[PRECIO VTA]]-PRODUCTOS[[#This Row],[VALOR UNIT.]])</f>
        <v>0</v>
      </c>
    </row>
    <row r="254" spans="1:10" x14ac:dyDescent="0.25">
      <c r="A254" s="28" t="s">
        <v>901</v>
      </c>
      <c r="B254" s="28" t="s">
        <v>698</v>
      </c>
      <c r="C254" s="19" t="s">
        <v>512</v>
      </c>
      <c r="D254" s="19">
        <v>90</v>
      </c>
      <c r="E254" s="44">
        <f>SUMIF(ENTRADAS[CODIGO],PRODUCTOS[[#This Row],[CODIGO]],ENTRADAS[CANTIDAD])</f>
        <v>0</v>
      </c>
      <c r="F254" s="44">
        <f>ENTRADA!F253</f>
        <v>0</v>
      </c>
      <c r="G254" s="44">
        <f>SALIDAS[[#This Row],[CANTIDAD]]</f>
        <v>0</v>
      </c>
      <c r="H254" s="44">
        <f>SALIDAS[[#This Row],[VALOR UNIT.]]</f>
        <v>0</v>
      </c>
      <c r="I254" s="18">
        <f>PRODUCTOS[[#This Row],[EXISTENCIAS]]+PRODUCTOS[[#This Row],[ENTRADAS]]-PRODUCTOS[[#This Row],[SALIDA ]]</f>
        <v>90</v>
      </c>
      <c r="J254" s="33">
        <f>PRODUCTOS[[#This Row],[SALIDA ]]*(PRODUCTOS[[#This Row],[PRECIO VTA]]-PRODUCTOS[[#This Row],[VALOR UNIT.]])</f>
        <v>0</v>
      </c>
    </row>
    <row r="255" spans="1:10" x14ac:dyDescent="0.25">
      <c r="A255" s="28" t="s">
        <v>33</v>
      </c>
      <c r="B255" s="28" t="s">
        <v>698</v>
      </c>
      <c r="C255" s="18" t="s">
        <v>34</v>
      </c>
      <c r="D255" s="18">
        <v>19</v>
      </c>
      <c r="E255" s="44">
        <f>SUMIF(ENTRADAS[CODIGO],PRODUCTOS[[#This Row],[CODIGO]],ENTRADAS[CANTIDAD])</f>
        <v>0</v>
      </c>
      <c r="F255" s="44">
        <f>ENTRADA!F254</f>
        <v>0</v>
      </c>
      <c r="G255" s="44">
        <f>SALIDAS[[#This Row],[CANTIDAD]]</f>
        <v>0</v>
      </c>
      <c r="H255" s="44">
        <f>SALIDAS[[#This Row],[VALOR UNIT.]]</f>
        <v>0</v>
      </c>
      <c r="I255" s="18">
        <f>PRODUCTOS[[#This Row],[EXISTENCIAS]]+PRODUCTOS[[#This Row],[ENTRADAS]]-PRODUCTOS[[#This Row],[SALIDA ]]</f>
        <v>19</v>
      </c>
      <c r="J255" s="33">
        <f>PRODUCTOS[[#This Row],[SALIDA ]]*(PRODUCTOS[[#This Row],[PRECIO VTA]]-PRODUCTOS[[#This Row],[VALOR UNIT.]])</f>
        <v>0</v>
      </c>
    </row>
    <row r="256" spans="1:10" x14ac:dyDescent="0.25">
      <c r="A256" s="28" t="s">
        <v>51</v>
      </c>
      <c r="B256" s="28" t="s">
        <v>698</v>
      </c>
      <c r="C256" s="18" t="s">
        <v>52</v>
      </c>
      <c r="D256" s="18">
        <v>79</v>
      </c>
      <c r="E256" s="44">
        <f>SUMIF(ENTRADAS[CODIGO],PRODUCTOS[[#This Row],[CODIGO]],ENTRADAS[CANTIDAD])</f>
        <v>0</v>
      </c>
      <c r="F256" s="44">
        <f>ENTRADA!F255</f>
        <v>0</v>
      </c>
      <c r="G256" s="44">
        <f>SALIDAS[[#This Row],[CANTIDAD]]</f>
        <v>0</v>
      </c>
      <c r="H256" s="44">
        <f>SALIDAS[[#This Row],[VALOR UNIT.]]</f>
        <v>0</v>
      </c>
      <c r="I256" s="18">
        <f>PRODUCTOS[[#This Row],[EXISTENCIAS]]+PRODUCTOS[[#This Row],[ENTRADAS]]-PRODUCTOS[[#This Row],[SALIDA ]]</f>
        <v>79</v>
      </c>
      <c r="J256" s="33">
        <f>PRODUCTOS[[#This Row],[SALIDA ]]*(PRODUCTOS[[#This Row],[PRECIO VTA]]-PRODUCTOS[[#This Row],[VALOR UNIT.]])</f>
        <v>0</v>
      </c>
    </row>
    <row r="257" spans="1:10" x14ac:dyDescent="0.25">
      <c r="A257" s="28" t="s">
        <v>53</v>
      </c>
      <c r="B257" s="28" t="s">
        <v>698</v>
      </c>
      <c r="C257" s="18" t="s">
        <v>54</v>
      </c>
      <c r="D257" s="18">
        <v>84</v>
      </c>
      <c r="E257" s="44">
        <f>SUMIF(ENTRADAS[CODIGO],PRODUCTOS[[#This Row],[CODIGO]],ENTRADAS[CANTIDAD])</f>
        <v>0</v>
      </c>
      <c r="F257" s="44">
        <f>ENTRADA!F256</f>
        <v>0</v>
      </c>
      <c r="G257" s="44">
        <f>SALIDAS[[#This Row],[CANTIDAD]]</f>
        <v>0</v>
      </c>
      <c r="H257" s="44">
        <f>SALIDAS[[#This Row],[VALOR UNIT.]]</f>
        <v>0</v>
      </c>
      <c r="I257" s="18">
        <f>PRODUCTOS[[#This Row],[EXISTENCIAS]]+PRODUCTOS[[#This Row],[ENTRADAS]]-PRODUCTOS[[#This Row],[SALIDA ]]</f>
        <v>84</v>
      </c>
      <c r="J257" s="33">
        <f>PRODUCTOS[[#This Row],[SALIDA ]]*(PRODUCTOS[[#This Row],[PRECIO VTA]]-PRODUCTOS[[#This Row],[VALOR UNIT.]])</f>
        <v>0</v>
      </c>
    </row>
    <row r="258" spans="1:10" x14ac:dyDescent="0.25">
      <c r="A258" s="28" t="s">
        <v>12</v>
      </c>
      <c r="B258" s="28" t="s">
        <v>698</v>
      </c>
      <c r="C258" s="18" t="s">
        <v>13</v>
      </c>
      <c r="D258" s="18">
        <v>55</v>
      </c>
      <c r="E258" s="44">
        <f>SUMIF(ENTRADAS[CODIGO],PRODUCTOS[[#This Row],[CODIGO]],ENTRADAS[CANTIDAD])</f>
        <v>0</v>
      </c>
      <c r="F258" s="44">
        <f>ENTRADA!F257</f>
        <v>0</v>
      </c>
      <c r="G258" s="44">
        <f>SALIDAS[[#This Row],[CANTIDAD]]</f>
        <v>0</v>
      </c>
      <c r="H258" s="44">
        <f>SALIDAS[[#This Row],[VALOR UNIT.]]</f>
        <v>0</v>
      </c>
      <c r="I258" s="18">
        <f>PRODUCTOS[[#This Row],[EXISTENCIAS]]+PRODUCTOS[[#This Row],[ENTRADAS]]-PRODUCTOS[[#This Row],[SALIDA ]]</f>
        <v>55</v>
      </c>
      <c r="J258" s="33">
        <f>PRODUCTOS[[#This Row],[SALIDA ]]*(PRODUCTOS[[#This Row],[PRECIO VTA]]-PRODUCTOS[[#This Row],[VALOR UNIT.]])</f>
        <v>0</v>
      </c>
    </row>
    <row r="259" spans="1:10" x14ac:dyDescent="0.25">
      <c r="A259" s="28" t="s">
        <v>253</v>
      </c>
      <c r="B259" s="28" t="s">
        <v>698</v>
      </c>
      <c r="C259" s="18" t="s">
        <v>254</v>
      </c>
      <c r="D259" s="18">
        <v>73</v>
      </c>
      <c r="E259" s="44">
        <f>SUMIF(ENTRADAS[CODIGO],PRODUCTOS[[#This Row],[CODIGO]],ENTRADAS[CANTIDAD])</f>
        <v>0</v>
      </c>
      <c r="F259" s="44">
        <f>ENTRADA!F258</f>
        <v>0</v>
      </c>
      <c r="G259" s="44">
        <f>SALIDAS[[#This Row],[CANTIDAD]]</f>
        <v>0</v>
      </c>
      <c r="H259" s="44">
        <f>SALIDAS[[#This Row],[VALOR UNIT.]]</f>
        <v>0</v>
      </c>
      <c r="I259" s="18">
        <f>PRODUCTOS[[#This Row],[EXISTENCIAS]]+PRODUCTOS[[#This Row],[ENTRADAS]]-PRODUCTOS[[#This Row],[SALIDA ]]</f>
        <v>73</v>
      </c>
      <c r="J259" s="33">
        <f>PRODUCTOS[[#This Row],[SALIDA ]]*(PRODUCTOS[[#This Row],[PRECIO VTA]]-PRODUCTOS[[#This Row],[VALOR UNIT.]])</f>
        <v>0</v>
      </c>
    </row>
    <row r="260" spans="1:10" x14ac:dyDescent="0.25">
      <c r="A260" s="29" t="s">
        <v>521</v>
      </c>
      <c r="B260" s="28" t="s">
        <v>698</v>
      </c>
      <c r="C260" s="19" t="s">
        <v>522</v>
      </c>
      <c r="D260" s="19">
        <v>23</v>
      </c>
      <c r="E260" s="44">
        <f>SUMIF(ENTRADAS[CODIGO],PRODUCTOS[[#This Row],[CODIGO]],ENTRADAS[CANTIDAD])</f>
        <v>0</v>
      </c>
      <c r="F260" s="44">
        <f>ENTRADA!F259</f>
        <v>0</v>
      </c>
      <c r="G260" s="44">
        <f>SALIDAS[[#This Row],[CANTIDAD]]</f>
        <v>0</v>
      </c>
      <c r="H260" s="44">
        <f>SALIDAS[[#This Row],[VALOR UNIT.]]</f>
        <v>0</v>
      </c>
      <c r="I260" s="18">
        <f>PRODUCTOS[[#This Row],[EXISTENCIAS]]+PRODUCTOS[[#This Row],[ENTRADAS]]-PRODUCTOS[[#This Row],[SALIDA ]]</f>
        <v>23</v>
      </c>
      <c r="J260" s="33">
        <f>PRODUCTOS[[#This Row],[SALIDA ]]*(PRODUCTOS[[#This Row],[PRECIO VTA]]-PRODUCTOS[[#This Row],[VALOR UNIT.]])</f>
        <v>0</v>
      </c>
    </row>
    <row r="261" spans="1:10" x14ac:dyDescent="0.25">
      <c r="A261" s="28" t="s">
        <v>55</v>
      </c>
      <c r="B261" s="28" t="s">
        <v>698</v>
      </c>
      <c r="C261" s="18" t="s">
        <v>56</v>
      </c>
      <c r="D261" s="18">
        <v>78</v>
      </c>
      <c r="E261" s="44">
        <f>SUMIF(ENTRADAS[CODIGO],PRODUCTOS[[#This Row],[CODIGO]],ENTRADAS[CANTIDAD])</f>
        <v>0</v>
      </c>
      <c r="F261" s="44">
        <f>ENTRADA!F260</f>
        <v>0</v>
      </c>
      <c r="G261" s="44">
        <f>SALIDAS[[#This Row],[CANTIDAD]]</f>
        <v>0</v>
      </c>
      <c r="H261" s="44">
        <f>SALIDAS[[#This Row],[VALOR UNIT.]]</f>
        <v>0</v>
      </c>
      <c r="I261" s="18">
        <f>PRODUCTOS[[#This Row],[EXISTENCIAS]]+PRODUCTOS[[#This Row],[ENTRADAS]]-PRODUCTOS[[#This Row],[SALIDA ]]</f>
        <v>78</v>
      </c>
      <c r="J261" s="33">
        <f>PRODUCTOS[[#This Row],[SALIDA ]]*(PRODUCTOS[[#This Row],[PRECIO VTA]]-PRODUCTOS[[#This Row],[VALOR UNIT.]])</f>
        <v>0</v>
      </c>
    </row>
    <row r="262" spans="1:10" x14ac:dyDescent="0.25">
      <c r="A262" s="28" t="s">
        <v>35</v>
      </c>
      <c r="B262" s="28" t="s">
        <v>698</v>
      </c>
      <c r="C262" s="18" t="s">
        <v>36</v>
      </c>
      <c r="D262" s="18">
        <v>83</v>
      </c>
      <c r="E262" s="44">
        <f>SUMIF(ENTRADAS[CODIGO],PRODUCTOS[[#This Row],[CODIGO]],ENTRADAS[CANTIDAD])</f>
        <v>0</v>
      </c>
      <c r="F262" s="44">
        <f>ENTRADA!F261</f>
        <v>0</v>
      </c>
      <c r="G262" s="44">
        <f>SALIDAS[[#This Row],[CANTIDAD]]</f>
        <v>0</v>
      </c>
      <c r="H262" s="44">
        <f>SALIDAS[[#This Row],[VALOR UNIT.]]</f>
        <v>0</v>
      </c>
      <c r="I262" s="18">
        <f>PRODUCTOS[[#This Row],[EXISTENCIAS]]+PRODUCTOS[[#This Row],[ENTRADAS]]-PRODUCTOS[[#This Row],[SALIDA ]]</f>
        <v>83</v>
      </c>
      <c r="J262" s="33">
        <f>PRODUCTOS[[#This Row],[SALIDA ]]*(PRODUCTOS[[#This Row],[PRECIO VTA]]-PRODUCTOS[[#This Row],[VALOR UNIT.]])</f>
        <v>0</v>
      </c>
    </row>
    <row r="263" spans="1:10" x14ac:dyDescent="0.25">
      <c r="A263" s="28" t="s">
        <v>47</v>
      </c>
      <c r="B263" s="28" t="s">
        <v>698</v>
      </c>
      <c r="C263" s="18" t="s">
        <v>48</v>
      </c>
      <c r="D263" s="18">
        <v>26</v>
      </c>
      <c r="E263" s="44">
        <f>SUMIF(ENTRADAS[CODIGO],PRODUCTOS[[#This Row],[CODIGO]],ENTRADAS[CANTIDAD])</f>
        <v>0</v>
      </c>
      <c r="F263" s="44">
        <f>ENTRADA!F262</f>
        <v>0</v>
      </c>
      <c r="G263" s="44">
        <f>SALIDAS[[#This Row],[CANTIDAD]]</f>
        <v>0</v>
      </c>
      <c r="H263" s="44">
        <f>SALIDAS[[#This Row],[VALOR UNIT.]]</f>
        <v>0</v>
      </c>
      <c r="I263" s="18">
        <f>PRODUCTOS[[#This Row],[EXISTENCIAS]]+PRODUCTOS[[#This Row],[ENTRADAS]]-PRODUCTOS[[#This Row],[SALIDA ]]</f>
        <v>26</v>
      </c>
      <c r="J263" s="33">
        <f>PRODUCTOS[[#This Row],[SALIDA ]]*(PRODUCTOS[[#This Row],[PRECIO VTA]]-PRODUCTOS[[#This Row],[VALOR UNIT.]])</f>
        <v>0</v>
      </c>
    </row>
    <row r="264" spans="1:10" x14ac:dyDescent="0.25">
      <c r="A264" s="28" t="s">
        <v>44</v>
      </c>
      <c r="B264" s="28" t="s">
        <v>698</v>
      </c>
      <c r="C264" s="18" t="s">
        <v>45</v>
      </c>
      <c r="D264" s="18">
        <v>14</v>
      </c>
      <c r="E264" s="44">
        <f>SUMIF(ENTRADAS[CODIGO],PRODUCTOS[[#This Row],[CODIGO]],ENTRADAS[CANTIDAD])</f>
        <v>0</v>
      </c>
      <c r="F264" s="44">
        <f>ENTRADA!F263</f>
        <v>0</v>
      </c>
      <c r="G264" s="44">
        <f>SALIDAS[[#This Row],[CANTIDAD]]</f>
        <v>0</v>
      </c>
      <c r="H264" s="44">
        <f>SALIDAS[[#This Row],[VALOR UNIT.]]</f>
        <v>0</v>
      </c>
      <c r="I264" s="18">
        <f>PRODUCTOS[[#This Row],[EXISTENCIAS]]+PRODUCTOS[[#This Row],[ENTRADAS]]-PRODUCTOS[[#This Row],[SALIDA ]]</f>
        <v>14</v>
      </c>
      <c r="J264" s="33">
        <f>PRODUCTOS[[#This Row],[SALIDA ]]*(PRODUCTOS[[#This Row],[PRECIO VTA]]-PRODUCTOS[[#This Row],[VALOR UNIT.]])</f>
        <v>0</v>
      </c>
    </row>
    <row r="265" spans="1:10" x14ac:dyDescent="0.25">
      <c r="A265" s="28" t="s">
        <v>49</v>
      </c>
      <c r="B265" s="28" t="s">
        <v>698</v>
      </c>
      <c r="C265" s="18" t="s">
        <v>50</v>
      </c>
      <c r="D265" s="18">
        <v>90</v>
      </c>
      <c r="E265" s="44">
        <f>SUMIF(ENTRADAS[CODIGO],PRODUCTOS[[#This Row],[CODIGO]],ENTRADAS[CANTIDAD])</f>
        <v>0</v>
      </c>
      <c r="F265" s="44">
        <f>ENTRADA!F264</f>
        <v>0</v>
      </c>
      <c r="G265" s="44">
        <f>SALIDAS[[#This Row],[CANTIDAD]]</f>
        <v>0</v>
      </c>
      <c r="H265" s="44">
        <f>SALIDAS[[#This Row],[VALOR UNIT.]]</f>
        <v>0</v>
      </c>
      <c r="I265" s="18">
        <f>PRODUCTOS[[#This Row],[EXISTENCIAS]]+PRODUCTOS[[#This Row],[ENTRADAS]]-PRODUCTOS[[#This Row],[SALIDA ]]</f>
        <v>90</v>
      </c>
      <c r="J265" s="33">
        <f>PRODUCTOS[[#This Row],[SALIDA ]]*(PRODUCTOS[[#This Row],[PRECIO VTA]]-PRODUCTOS[[#This Row],[VALOR UNIT.]])</f>
        <v>0</v>
      </c>
    </row>
    <row r="266" spans="1:10" x14ac:dyDescent="0.25">
      <c r="A266" s="28" t="s">
        <v>905</v>
      </c>
      <c r="B266" s="28" t="s">
        <v>698</v>
      </c>
      <c r="C266" s="19" t="s">
        <v>528</v>
      </c>
      <c r="D266" s="19">
        <v>96</v>
      </c>
      <c r="E266" s="44">
        <f>SUMIF(ENTRADAS[CODIGO],PRODUCTOS[[#This Row],[CODIGO]],ENTRADAS[CANTIDAD])</f>
        <v>0</v>
      </c>
      <c r="F266" s="44">
        <f>ENTRADA!F265</f>
        <v>0</v>
      </c>
      <c r="G266" s="44">
        <f>SALIDAS[[#This Row],[CANTIDAD]]</f>
        <v>0</v>
      </c>
      <c r="H266" s="44">
        <f>SALIDAS[[#This Row],[VALOR UNIT.]]</f>
        <v>0</v>
      </c>
      <c r="I266" s="18">
        <f>PRODUCTOS[[#This Row],[EXISTENCIAS]]+PRODUCTOS[[#This Row],[ENTRADAS]]-PRODUCTOS[[#This Row],[SALIDA ]]</f>
        <v>96</v>
      </c>
      <c r="J266" s="33">
        <f>PRODUCTOS[[#This Row],[SALIDA ]]*(PRODUCTOS[[#This Row],[PRECIO VTA]]-PRODUCTOS[[#This Row],[VALOR UNIT.]])</f>
        <v>0</v>
      </c>
    </row>
    <row r="267" spans="1:10" x14ac:dyDescent="0.25">
      <c r="A267" s="28" t="s">
        <v>906</v>
      </c>
      <c r="B267" s="28" t="s">
        <v>698</v>
      </c>
      <c r="C267" s="18" t="s">
        <v>272</v>
      </c>
      <c r="D267" s="18">
        <v>36</v>
      </c>
      <c r="E267" s="44">
        <f>SUMIF(ENTRADAS[CODIGO],PRODUCTOS[[#This Row],[CODIGO]],ENTRADAS[CANTIDAD])</f>
        <v>0</v>
      </c>
      <c r="F267" s="44">
        <f>ENTRADA!F266</f>
        <v>0</v>
      </c>
      <c r="G267" s="44">
        <f>SALIDAS[[#This Row],[CANTIDAD]]</f>
        <v>0</v>
      </c>
      <c r="H267" s="44">
        <f>SALIDAS[[#This Row],[VALOR UNIT.]]</f>
        <v>0</v>
      </c>
      <c r="I267" s="18">
        <f>PRODUCTOS[[#This Row],[EXISTENCIAS]]+PRODUCTOS[[#This Row],[ENTRADAS]]-PRODUCTOS[[#This Row],[SALIDA ]]</f>
        <v>36</v>
      </c>
      <c r="J267" s="33">
        <f>PRODUCTOS[[#This Row],[SALIDA ]]*(PRODUCTOS[[#This Row],[PRECIO VTA]]-PRODUCTOS[[#This Row],[VALOR UNIT.]])</f>
        <v>0</v>
      </c>
    </row>
    <row r="268" spans="1:10" x14ac:dyDescent="0.25">
      <c r="A268" s="28" t="s">
        <v>907</v>
      </c>
      <c r="B268" s="28" t="s">
        <v>698</v>
      </c>
      <c r="C268" s="19" t="s">
        <v>525</v>
      </c>
      <c r="D268" s="19">
        <v>290</v>
      </c>
      <c r="E268" s="44">
        <f>SUMIF(ENTRADAS[CODIGO],PRODUCTOS[[#This Row],[CODIGO]],ENTRADAS[CANTIDAD])</f>
        <v>0</v>
      </c>
      <c r="F268" s="44">
        <f>ENTRADA!F267</f>
        <v>0</v>
      </c>
      <c r="G268" s="44">
        <f>SALIDAS[[#This Row],[CANTIDAD]]</f>
        <v>0</v>
      </c>
      <c r="H268" s="44">
        <f>SALIDAS[[#This Row],[VALOR UNIT.]]</f>
        <v>0</v>
      </c>
      <c r="I268" s="18">
        <f>PRODUCTOS[[#This Row],[EXISTENCIAS]]+PRODUCTOS[[#This Row],[ENTRADAS]]-PRODUCTOS[[#This Row],[SALIDA ]]</f>
        <v>290</v>
      </c>
      <c r="J268" s="33">
        <f>PRODUCTOS[[#This Row],[SALIDA ]]*(PRODUCTOS[[#This Row],[PRECIO VTA]]-PRODUCTOS[[#This Row],[VALOR UNIT.]])</f>
        <v>0</v>
      </c>
    </row>
    <row r="269" spans="1:10" x14ac:dyDescent="0.25">
      <c r="A269" s="28" t="s">
        <v>416</v>
      </c>
      <c r="B269" s="28" t="s">
        <v>698</v>
      </c>
      <c r="C269" s="18" t="s">
        <v>26</v>
      </c>
      <c r="D269" s="18">
        <v>50</v>
      </c>
      <c r="E269" s="44">
        <f>SUMIF(ENTRADAS[CODIGO],PRODUCTOS[[#This Row],[CODIGO]],ENTRADAS[CANTIDAD])</f>
        <v>0</v>
      </c>
      <c r="F269" s="44">
        <f>ENTRADA!F268</f>
        <v>0</v>
      </c>
      <c r="G269" s="44">
        <f>SALIDAS[[#This Row],[CANTIDAD]]</f>
        <v>0</v>
      </c>
      <c r="H269" s="44">
        <f>SALIDAS[[#This Row],[VALOR UNIT.]]</f>
        <v>0</v>
      </c>
      <c r="I269" s="18">
        <f>PRODUCTOS[[#This Row],[EXISTENCIAS]]+PRODUCTOS[[#This Row],[ENTRADAS]]-PRODUCTOS[[#This Row],[SALIDA ]]</f>
        <v>50</v>
      </c>
      <c r="J269" s="33">
        <f>PRODUCTOS[[#This Row],[SALIDA ]]*(PRODUCTOS[[#This Row],[PRECIO VTA]]-PRODUCTOS[[#This Row],[VALOR UNIT.]])</f>
        <v>0</v>
      </c>
    </row>
    <row r="270" spans="1:10" x14ac:dyDescent="0.25">
      <c r="A270" s="28" t="s">
        <v>24</v>
      </c>
      <c r="B270" s="28" t="s">
        <v>698</v>
      </c>
      <c r="C270" s="18" t="s">
        <v>25</v>
      </c>
      <c r="D270" s="18">
        <v>86</v>
      </c>
      <c r="E270" s="44">
        <f>SUMIF(ENTRADAS[CODIGO],PRODUCTOS[[#This Row],[CODIGO]],ENTRADAS[CANTIDAD])</f>
        <v>0</v>
      </c>
      <c r="F270" s="44">
        <f>ENTRADA!F269</f>
        <v>0</v>
      </c>
      <c r="G270" s="44">
        <f>SALIDAS[[#This Row],[CANTIDAD]]</f>
        <v>0</v>
      </c>
      <c r="H270" s="44">
        <f>SALIDAS[[#This Row],[VALOR UNIT.]]</f>
        <v>0</v>
      </c>
      <c r="I270" s="18">
        <f>PRODUCTOS[[#This Row],[EXISTENCIAS]]+PRODUCTOS[[#This Row],[ENTRADAS]]-PRODUCTOS[[#This Row],[SALIDA ]]</f>
        <v>86</v>
      </c>
      <c r="J270" s="33">
        <f>PRODUCTOS[[#This Row],[SALIDA ]]*(PRODUCTOS[[#This Row],[PRECIO VTA]]-PRODUCTOS[[#This Row],[VALOR UNIT.]])</f>
        <v>0</v>
      </c>
    </row>
    <row r="271" spans="1:10" x14ac:dyDescent="0.25">
      <c r="A271" s="29" t="s">
        <v>523</v>
      </c>
      <c r="B271" s="28" t="s">
        <v>698</v>
      </c>
      <c r="C271" s="19" t="s">
        <v>46</v>
      </c>
      <c r="D271" s="19">
        <v>48</v>
      </c>
      <c r="E271" s="44">
        <f>SUMIF(ENTRADAS[CODIGO],PRODUCTOS[[#This Row],[CODIGO]],ENTRADAS[CANTIDAD])</f>
        <v>0</v>
      </c>
      <c r="F271" s="44">
        <f>ENTRADA!F270</f>
        <v>0</v>
      </c>
      <c r="G271" s="44">
        <f>SALIDAS[[#This Row],[CANTIDAD]]</f>
        <v>0</v>
      </c>
      <c r="H271" s="44">
        <f>SALIDAS[[#This Row],[VALOR UNIT.]]</f>
        <v>0</v>
      </c>
      <c r="I271" s="18">
        <f>PRODUCTOS[[#This Row],[EXISTENCIAS]]+PRODUCTOS[[#This Row],[ENTRADAS]]-PRODUCTOS[[#This Row],[SALIDA ]]</f>
        <v>48</v>
      </c>
      <c r="J271" s="33">
        <f>PRODUCTOS[[#This Row],[SALIDA ]]*(PRODUCTOS[[#This Row],[PRECIO VTA]]-PRODUCTOS[[#This Row],[VALOR UNIT.]])</f>
        <v>0</v>
      </c>
    </row>
    <row r="272" spans="1:10" x14ac:dyDescent="0.25">
      <c r="A272" s="29" t="s">
        <v>902</v>
      </c>
      <c r="B272" s="28" t="s">
        <v>698</v>
      </c>
      <c r="C272" s="19" t="s">
        <v>509</v>
      </c>
      <c r="D272" s="19">
        <v>290</v>
      </c>
      <c r="E272" s="44">
        <f>SUMIF(ENTRADAS[CODIGO],PRODUCTOS[[#This Row],[CODIGO]],ENTRADAS[CANTIDAD])</f>
        <v>0</v>
      </c>
      <c r="F272" s="44">
        <f>ENTRADA!F271</f>
        <v>0</v>
      </c>
      <c r="G272" s="44">
        <f>SALIDAS[[#This Row],[CANTIDAD]]</f>
        <v>0</v>
      </c>
      <c r="H272" s="44">
        <f>SALIDAS[[#This Row],[VALOR UNIT.]]</f>
        <v>0</v>
      </c>
      <c r="I272" s="18">
        <f>PRODUCTOS[[#This Row],[EXISTENCIAS]]+PRODUCTOS[[#This Row],[ENTRADAS]]-PRODUCTOS[[#This Row],[SALIDA ]]</f>
        <v>290</v>
      </c>
      <c r="J272" s="33">
        <f>PRODUCTOS[[#This Row],[SALIDA ]]*(PRODUCTOS[[#This Row],[PRECIO VTA]]-PRODUCTOS[[#This Row],[VALOR UNIT.]])</f>
        <v>0</v>
      </c>
    </row>
    <row r="273" spans="1:10" x14ac:dyDescent="0.25">
      <c r="A273" s="29" t="s">
        <v>903</v>
      </c>
      <c r="B273" s="28" t="s">
        <v>698</v>
      </c>
      <c r="C273" s="19" t="s">
        <v>508</v>
      </c>
      <c r="D273" s="19">
        <v>200</v>
      </c>
      <c r="E273" s="44">
        <f>SUMIF(ENTRADAS[CODIGO],PRODUCTOS[[#This Row],[CODIGO]],ENTRADAS[CANTIDAD])</f>
        <v>0</v>
      </c>
      <c r="F273" s="44">
        <f>ENTRADA!F272</f>
        <v>0</v>
      </c>
      <c r="G273" s="44">
        <f>SALIDAS[[#This Row],[CANTIDAD]]</f>
        <v>0</v>
      </c>
      <c r="H273" s="44">
        <f>SALIDAS[[#This Row],[VALOR UNIT.]]</f>
        <v>0</v>
      </c>
      <c r="I273" s="18">
        <f>PRODUCTOS[[#This Row],[EXISTENCIAS]]+PRODUCTOS[[#This Row],[ENTRADAS]]-PRODUCTOS[[#This Row],[SALIDA ]]</f>
        <v>200</v>
      </c>
      <c r="J273" s="33">
        <f>PRODUCTOS[[#This Row],[SALIDA ]]*(PRODUCTOS[[#This Row],[PRECIO VTA]]-PRODUCTOS[[#This Row],[VALOR UNIT.]])</f>
        <v>0</v>
      </c>
    </row>
    <row r="274" spans="1:10" x14ac:dyDescent="0.25">
      <c r="A274" s="29" t="s">
        <v>904</v>
      </c>
      <c r="B274" s="28" t="s">
        <v>698</v>
      </c>
      <c r="C274" s="19" t="s">
        <v>510</v>
      </c>
      <c r="D274" s="19">
        <v>299</v>
      </c>
      <c r="E274" s="44">
        <f>SUMIF(ENTRADAS[CODIGO],PRODUCTOS[[#This Row],[CODIGO]],ENTRADAS[CANTIDAD])</f>
        <v>0</v>
      </c>
      <c r="F274" s="44">
        <f>ENTRADA!F273</f>
        <v>0</v>
      </c>
      <c r="G274" s="44">
        <f>SALIDAS[[#This Row],[CANTIDAD]]</f>
        <v>0</v>
      </c>
      <c r="H274" s="44">
        <f>SALIDAS[[#This Row],[VALOR UNIT.]]</f>
        <v>0</v>
      </c>
      <c r="I274" s="18">
        <f>PRODUCTOS[[#This Row],[EXISTENCIAS]]+PRODUCTOS[[#This Row],[ENTRADAS]]-PRODUCTOS[[#This Row],[SALIDA ]]</f>
        <v>299</v>
      </c>
      <c r="J274" s="33">
        <f>PRODUCTOS[[#This Row],[SALIDA ]]*(PRODUCTOS[[#This Row],[PRECIO VTA]]-PRODUCTOS[[#This Row],[VALOR UNIT.]])</f>
        <v>0</v>
      </c>
    </row>
    <row r="275" spans="1:10" x14ac:dyDescent="0.25">
      <c r="A275" s="28" t="s">
        <v>59</v>
      </c>
      <c r="B275" s="28" t="s">
        <v>698</v>
      </c>
      <c r="C275" s="18" t="s">
        <v>60</v>
      </c>
      <c r="D275" s="18">
        <v>76</v>
      </c>
      <c r="E275" s="44">
        <f>SUMIF(ENTRADAS[CODIGO],PRODUCTOS[[#This Row],[CODIGO]],ENTRADAS[CANTIDAD])</f>
        <v>0</v>
      </c>
      <c r="F275" s="44">
        <f>ENTRADA!F274</f>
        <v>0</v>
      </c>
      <c r="G275" s="44">
        <f>SALIDAS[[#This Row],[CANTIDAD]]</f>
        <v>0</v>
      </c>
      <c r="H275" s="44">
        <f>SALIDAS[[#This Row],[VALOR UNIT.]]</f>
        <v>0</v>
      </c>
      <c r="I275" s="18">
        <f>PRODUCTOS[[#This Row],[EXISTENCIAS]]+PRODUCTOS[[#This Row],[ENTRADAS]]-PRODUCTOS[[#This Row],[SALIDA ]]</f>
        <v>76</v>
      </c>
      <c r="J275" s="33">
        <f>PRODUCTOS[[#This Row],[SALIDA ]]*(PRODUCTOS[[#This Row],[PRECIO VTA]]-PRODUCTOS[[#This Row],[VALOR UNIT.]])</f>
        <v>0</v>
      </c>
    </row>
    <row r="276" spans="1:10" x14ac:dyDescent="0.25">
      <c r="A276" s="28" t="s">
        <v>57</v>
      </c>
      <c r="B276" s="28" t="s">
        <v>698</v>
      </c>
      <c r="C276" s="18" t="s">
        <v>58</v>
      </c>
      <c r="D276" s="18">
        <v>189</v>
      </c>
      <c r="E276" s="44">
        <f>SUMIF(ENTRADAS[CODIGO],PRODUCTOS[[#This Row],[CODIGO]],ENTRADAS[CANTIDAD])</f>
        <v>0</v>
      </c>
      <c r="F276" s="44">
        <f>ENTRADA!F275</f>
        <v>0</v>
      </c>
      <c r="G276" s="44">
        <f>SALIDAS[[#This Row],[CANTIDAD]]</f>
        <v>0</v>
      </c>
      <c r="H276" s="44">
        <f>SALIDAS[[#This Row],[VALOR UNIT.]]</f>
        <v>0</v>
      </c>
      <c r="I276" s="18">
        <f>PRODUCTOS[[#This Row],[EXISTENCIAS]]+PRODUCTOS[[#This Row],[ENTRADAS]]-PRODUCTOS[[#This Row],[SALIDA ]]</f>
        <v>189</v>
      </c>
      <c r="J276" s="33">
        <f>PRODUCTOS[[#This Row],[SALIDA ]]*(PRODUCTOS[[#This Row],[PRECIO VTA]]-PRODUCTOS[[#This Row],[VALOR UNIT.]])</f>
        <v>0</v>
      </c>
    </row>
    <row r="277" spans="1:10" x14ac:dyDescent="0.25">
      <c r="A277" s="28" t="s">
        <v>257</v>
      </c>
      <c r="B277" s="28" t="s">
        <v>698</v>
      </c>
      <c r="C277" s="18" t="s">
        <v>258</v>
      </c>
      <c r="D277" s="18">
        <v>0</v>
      </c>
      <c r="E277" s="44">
        <f>SUMIF(ENTRADAS[CODIGO],PRODUCTOS[[#This Row],[CODIGO]],ENTRADAS[CANTIDAD])</f>
        <v>0</v>
      </c>
      <c r="F277" s="44">
        <f>ENTRADA!F276</f>
        <v>0</v>
      </c>
      <c r="G277" s="44">
        <f>SALIDAS[[#This Row],[CANTIDAD]]</f>
        <v>0</v>
      </c>
      <c r="H277" s="44">
        <f>SALIDAS[[#This Row],[VALOR UNIT.]]</f>
        <v>0</v>
      </c>
      <c r="I277" s="18">
        <f>PRODUCTOS[[#This Row],[EXISTENCIAS]]+PRODUCTOS[[#This Row],[ENTRADAS]]-PRODUCTOS[[#This Row],[SALIDA ]]</f>
        <v>0</v>
      </c>
      <c r="J277" s="33">
        <f>PRODUCTOS[[#This Row],[SALIDA ]]*(PRODUCTOS[[#This Row],[PRECIO VTA]]-PRODUCTOS[[#This Row],[VALOR UNIT.]])</f>
        <v>0</v>
      </c>
    </row>
    <row r="278" spans="1:10" x14ac:dyDescent="0.25">
      <c r="A278" s="28" t="s">
        <v>255</v>
      </c>
      <c r="B278" s="28" t="s">
        <v>698</v>
      </c>
      <c r="C278" s="18" t="s">
        <v>256</v>
      </c>
      <c r="D278" s="18">
        <v>50</v>
      </c>
      <c r="E278" s="44">
        <f>SUMIF(ENTRADAS[CODIGO],PRODUCTOS[[#This Row],[CODIGO]],ENTRADAS[CANTIDAD])</f>
        <v>0</v>
      </c>
      <c r="F278" s="44">
        <f>ENTRADA!F277</f>
        <v>0</v>
      </c>
      <c r="G278" s="44">
        <f>SALIDAS[[#This Row],[CANTIDAD]]</f>
        <v>0</v>
      </c>
      <c r="H278" s="44">
        <f>SALIDAS[[#This Row],[VALOR UNIT.]]</f>
        <v>0</v>
      </c>
      <c r="I278" s="18">
        <f>PRODUCTOS[[#This Row],[EXISTENCIAS]]+PRODUCTOS[[#This Row],[ENTRADAS]]-PRODUCTOS[[#This Row],[SALIDA ]]</f>
        <v>50</v>
      </c>
      <c r="J278" s="33">
        <f>PRODUCTOS[[#This Row],[SALIDA ]]*(PRODUCTOS[[#This Row],[PRECIO VTA]]-PRODUCTOS[[#This Row],[VALOR UNIT.]])</f>
        <v>0</v>
      </c>
    </row>
    <row r="279" spans="1:10" x14ac:dyDescent="0.25">
      <c r="A279" s="28" t="s">
        <v>251</v>
      </c>
      <c r="B279" s="28" t="s">
        <v>698</v>
      </c>
      <c r="C279" s="18" t="s">
        <v>252</v>
      </c>
      <c r="D279" s="18">
        <v>21</v>
      </c>
      <c r="E279" s="44">
        <f>SUMIF(ENTRADAS[CODIGO],PRODUCTOS[[#This Row],[CODIGO]],ENTRADAS[CANTIDAD])</f>
        <v>0</v>
      </c>
      <c r="F279" s="44">
        <f>ENTRADA!F278</f>
        <v>0</v>
      </c>
      <c r="G279" s="44">
        <f>SALIDAS[[#This Row],[CANTIDAD]]</f>
        <v>0</v>
      </c>
      <c r="H279" s="44">
        <f>SALIDAS[[#This Row],[VALOR UNIT.]]</f>
        <v>0</v>
      </c>
      <c r="I279" s="18">
        <f>PRODUCTOS[[#This Row],[EXISTENCIAS]]+PRODUCTOS[[#This Row],[ENTRADAS]]-PRODUCTOS[[#This Row],[SALIDA ]]</f>
        <v>21</v>
      </c>
      <c r="J279" s="33">
        <f>PRODUCTOS[[#This Row],[SALIDA ]]*(PRODUCTOS[[#This Row],[PRECIO VTA]]-PRODUCTOS[[#This Row],[VALOR UNIT.]])</f>
        <v>0</v>
      </c>
    </row>
    <row r="280" spans="1:10" x14ac:dyDescent="0.25">
      <c r="A280" s="28" t="s">
        <v>37</v>
      </c>
      <c r="B280" s="28" t="s">
        <v>698</v>
      </c>
      <c r="C280" s="18" t="s">
        <v>38</v>
      </c>
      <c r="D280" s="18">
        <v>158</v>
      </c>
      <c r="E280" s="44">
        <f>SUMIF(ENTRADAS[CODIGO],PRODUCTOS[[#This Row],[CODIGO]],ENTRADAS[CANTIDAD])</f>
        <v>0</v>
      </c>
      <c r="F280" s="44">
        <f>ENTRADA!F279</f>
        <v>0</v>
      </c>
      <c r="G280" s="44">
        <f>SALIDAS[[#This Row],[CANTIDAD]]</f>
        <v>0</v>
      </c>
      <c r="H280" s="44">
        <f>SALIDAS[[#This Row],[VALOR UNIT.]]</f>
        <v>0</v>
      </c>
      <c r="I280" s="18">
        <f>PRODUCTOS[[#This Row],[EXISTENCIAS]]+PRODUCTOS[[#This Row],[ENTRADAS]]-PRODUCTOS[[#This Row],[SALIDA ]]</f>
        <v>158</v>
      </c>
      <c r="J280" s="33">
        <f>PRODUCTOS[[#This Row],[SALIDA ]]*(PRODUCTOS[[#This Row],[PRECIO VTA]]-PRODUCTOS[[#This Row],[VALOR UNIT.]])</f>
        <v>0</v>
      </c>
    </row>
    <row r="281" spans="1:10" x14ac:dyDescent="0.25">
      <c r="A281" s="29" t="s">
        <v>39</v>
      </c>
      <c r="B281" s="28" t="s">
        <v>698</v>
      </c>
      <c r="C281" s="19" t="s">
        <v>40</v>
      </c>
      <c r="D281" s="19">
        <v>256</v>
      </c>
      <c r="E281" s="44">
        <f>SUMIF(ENTRADAS[CODIGO],PRODUCTOS[[#This Row],[CODIGO]],ENTRADAS[CANTIDAD])</f>
        <v>0</v>
      </c>
      <c r="F281" s="44">
        <f>ENTRADA!F280</f>
        <v>0</v>
      </c>
      <c r="G281" s="44">
        <f>SALIDAS[[#This Row],[CANTIDAD]]</f>
        <v>0</v>
      </c>
      <c r="H281" s="44">
        <f>SALIDAS[[#This Row],[VALOR UNIT.]]</f>
        <v>0</v>
      </c>
      <c r="I281" s="18">
        <f>PRODUCTOS[[#This Row],[EXISTENCIAS]]+PRODUCTOS[[#This Row],[ENTRADAS]]-PRODUCTOS[[#This Row],[SALIDA ]]</f>
        <v>256</v>
      </c>
      <c r="J281" s="33">
        <f>PRODUCTOS[[#This Row],[SALIDA ]]*(PRODUCTOS[[#This Row],[PRECIO VTA]]-PRODUCTOS[[#This Row],[VALOR UNIT.]])</f>
        <v>0</v>
      </c>
    </row>
    <row r="282" spans="1:10" x14ac:dyDescent="0.25">
      <c r="A282" s="28" t="s">
        <v>43</v>
      </c>
      <c r="B282" s="28" t="s">
        <v>698</v>
      </c>
      <c r="C282" s="18" t="s">
        <v>40</v>
      </c>
      <c r="D282" s="18">
        <v>136</v>
      </c>
      <c r="E282" s="44">
        <f>SUMIF(ENTRADAS[CODIGO],PRODUCTOS[[#This Row],[CODIGO]],ENTRADAS[CANTIDAD])</f>
        <v>0</v>
      </c>
      <c r="F282" s="44">
        <f>ENTRADA!F281</f>
        <v>0</v>
      </c>
      <c r="G282" s="44">
        <f>SALIDAS[[#This Row],[CANTIDAD]]</f>
        <v>0</v>
      </c>
      <c r="H282" s="44">
        <f>SALIDAS[[#This Row],[VALOR UNIT.]]</f>
        <v>0</v>
      </c>
      <c r="I282" s="18">
        <f>PRODUCTOS[[#This Row],[EXISTENCIAS]]+PRODUCTOS[[#This Row],[ENTRADAS]]-PRODUCTOS[[#This Row],[SALIDA ]]</f>
        <v>136</v>
      </c>
      <c r="J282" s="33">
        <f>PRODUCTOS[[#This Row],[SALIDA ]]*(PRODUCTOS[[#This Row],[PRECIO VTA]]-PRODUCTOS[[#This Row],[VALOR UNIT.]])</f>
        <v>0</v>
      </c>
    </row>
    <row r="283" spans="1:10" x14ac:dyDescent="0.25">
      <c r="A283" s="28" t="s">
        <v>41</v>
      </c>
      <c r="B283" s="28" t="s">
        <v>698</v>
      </c>
      <c r="C283" s="18" t="s">
        <v>42</v>
      </c>
      <c r="D283" s="18">
        <v>237</v>
      </c>
      <c r="E283" s="44">
        <f>SUMIF(ENTRADAS[CODIGO],PRODUCTOS[[#This Row],[CODIGO]],ENTRADAS[CANTIDAD])</f>
        <v>0</v>
      </c>
      <c r="F283" s="44">
        <f>ENTRADA!F282</f>
        <v>0</v>
      </c>
      <c r="G283" s="44">
        <f>SALIDAS[[#This Row],[CANTIDAD]]</f>
        <v>0</v>
      </c>
      <c r="H283" s="44">
        <f>SALIDAS[[#This Row],[VALOR UNIT.]]</f>
        <v>0</v>
      </c>
      <c r="I283" s="18">
        <f>PRODUCTOS[[#This Row],[EXISTENCIAS]]+PRODUCTOS[[#This Row],[ENTRADAS]]-PRODUCTOS[[#This Row],[SALIDA ]]</f>
        <v>237</v>
      </c>
      <c r="J283" s="33">
        <f>PRODUCTOS[[#This Row],[SALIDA ]]*(PRODUCTOS[[#This Row],[PRECIO VTA]]-PRODUCTOS[[#This Row],[VALOR UNIT.]])</f>
        <v>0</v>
      </c>
    </row>
    <row r="284" spans="1:10" x14ac:dyDescent="0.25">
      <c r="A284" s="28" t="s">
        <v>908</v>
      </c>
      <c r="B284" s="28" t="s">
        <v>698</v>
      </c>
      <c r="C284" s="18" t="s">
        <v>278</v>
      </c>
      <c r="D284" s="18">
        <v>87</v>
      </c>
      <c r="E284" s="44">
        <f>SUMIF(ENTRADAS[CODIGO],PRODUCTOS[[#This Row],[CODIGO]],ENTRADAS[CANTIDAD])</f>
        <v>0</v>
      </c>
      <c r="F284" s="44">
        <f>ENTRADA!F283</f>
        <v>0</v>
      </c>
      <c r="G284" s="44">
        <f>SALIDAS[[#This Row],[CANTIDAD]]</f>
        <v>0</v>
      </c>
      <c r="H284" s="44">
        <f>SALIDAS[[#This Row],[VALOR UNIT.]]</f>
        <v>0</v>
      </c>
      <c r="I284" s="18">
        <f>PRODUCTOS[[#This Row],[EXISTENCIAS]]+PRODUCTOS[[#This Row],[ENTRADAS]]-PRODUCTOS[[#This Row],[SALIDA ]]</f>
        <v>87</v>
      </c>
      <c r="J284" s="33">
        <f>PRODUCTOS[[#This Row],[SALIDA ]]*(PRODUCTOS[[#This Row],[PRECIO VTA]]-PRODUCTOS[[#This Row],[VALOR UNIT.]])</f>
        <v>0</v>
      </c>
    </row>
    <row r="285" spans="1:10" x14ac:dyDescent="0.25">
      <c r="A285" s="28" t="s">
        <v>61</v>
      </c>
      <c r="B285" s="28" t="s">
        <v>698</v>
      </c>
      <c r="C285" s="18" t="s">
        <v>62</v>
      </c>
      <c r="D285" s="18">
        <v>37</v>
      </c>
      <c r="E285" s="44">
        <f>SUMIF(ENTRADAS[CODIGO],PRODUCTOS[[#This Row],[CODIGO]],ENTRADAS[CANTIDAD])</f>
        <v>0</v>
      </c>
      <c r="F285" s="44">
        <f>ENTRADA!F284</f>
        <v>0</v>
      </c>
      <c r="G285" s="44">
        <f>SALIDAS[[#This Row],[CANTIDAD]]</f>
        <v>0</v>
      </c>
      <c r="H285" s="44">
        <f>SALIDAS[[#This Row],[VALOR UNIT.]]</f>
        <v>0</v>
      </c>
      <c r="I285" s="18">
        <f>PRODUCTOS[[#This Row],[EXISTENCIAS]]+PRODUCTOS[[#This Row],[ENTRADAS]]-PRODUCTOS[[#This Row],[SALIDA ]]</f>
        <v>37</v>
      </c>
      <c r="J285" s="33">
        <f>PRODUCTOS[[#This Row],[SALIDA ]]*(PRODUCTOS[[#This Row],[PRECIO VTA]]-PRODUCTOS[[#This Row],[VALOR UNIT.]])</f>
        <v>0</v>
      </c>
    </row>
    <row r="286" spans="1:10" x14ac:dyDescent="0.25">
      <c r="A286" s="28">
        <v>21855</v>
      </c>
      <c r="B286" s="28" t="s">
        <v>698</v>
      </c>
      <c r="C286" s="18" t="s">
        <v>130</v>
      </c>
      <c r="D286" s="18">
        <v>3</v>
      </c>
      <c r="E286" s="44">
        <f>SUMIF(ENTRADAS[CODIGO],PRODUCTOS[[#This Row],[CODIGO]],ENTRADAS[CANTIDAD])</f>
        <v>0</v>
      </c>
      <c r="F286" s="44">
        <f>ENTRADA!F285</f>
        <v>0</v>
      </c>
      <c r="G286" s="44">
        <f>SALIDAS[[#This Row],[CANTIDAD]]</f>
        <v>0</v>
      </c>
      <c r="H286" s="44">
        <f>SALIDAS[[#This Row],[VALOR UNIT.]]</f>
        <v>0</v>
      </c>
      <c r="I286" s="18">
        <f>PRODUCTOS[[#This Row],[EXISTENCIAS]]+PRODUCTOS[[#This Row],[ENTRADAS]]-PRODUCTOS[[#This Row],[SALIDA ]]</f>
        <v>3</v>
      </c>
      <c r="J286" s="33">
        <f>PRODUCTOS[[#This Row],[SALIDA ]]*(PRODUCTOS[[#This Row],[PRECIO VTA]]-PRODUCTOS[[#This Row],[VALOR UNIT.]])</f>
        <v>0</v>
      </c>
    </row>
    <row r="287" spans="1:10" x14ac:dyDescent="0.25">
      <c r="A287" s="29" t="s">
        <v>394</v>
      </c>
      <c r="B287" s="28" t="s">
        <v>698</v>
      </c>
      <c r="C287" s="18" t="s">
        <v>318</v>
      </c>
      <c r="D287" s="18">
        <v>1</v>
      </c>
      <c r="E287" s="44">
        <f>SUMIF(ENTRADAS[CODIGO],PRODUCTOS[[#This Row],[CODIGO]],ENTRADAS[CANTIDAD])</f>
        <v>0</v>
      </c>
      <c r="F287" s="44">
        <f>ENTRADA!F286</f>
        <v>0</v>
      </c>
      <c r="G287" s="44">
        <f>SALIDAS[[#This Row],[CANTIDAD]]</f>
        <v>0</v>
      </c>
      <c r="H287" s="44">
        <f>SALIDAS[[#This Row],[VALOR UNIT.]]</f>
        <v>0</v>
      </c>
      <c r="I287" s="18">
        <f>PRODUCTOS[[#This Row],[EXISTENCIAS]]+PRODUCTOS[[#This Row],[ENTRADAS]]-PRODUCTOS[[#This Row],[SALIDA ]]</f>
        <v>1</v>
      </c>
      <c r="J287" s="33">
        <f>PRODUCTOS[[#This Row],[SALIDA ]]*(PRODUCTOS[[#This Row],[PRECIO VTA]]-PRODUCTOS[[#This Row],[VALOR UNIT.]])</f>
        <v>0</v>
      </c>
    </row>
    <row r="288" spans="1:10" x14ac:dyDescent="0.25">
      <c r="A288" s="29" t="s">
        <v>395</v>
      </c>
      <c r="B288" s="28" t="s">
        <v>698</v>
      </c>
      <c r="C288" s="19" t="s">
        <v>393</v>
      </c>
      <c r="D288" s="19">
        <v>2</v>
      </c>
      <c r="E288" s="44">
        <f>SUMIF(ENTRADAS[CODIGO],PRODUCTOS[[#This Row],[CODIGO]],ENTRADAS[CANTIDAD])</f>
        <v>0</v>
      </c>
      <c r="F288" s="44">
        <f>ENTRADA!F287</f>
        <v>0</v>
      </c>
      <c r="G288" s="44">
        <f>SALIDAS[[#This Row],[CANTIDAD]]</f>
        <v>0</v>
      </c>
      <c r="H288" s="44">
        <f>SALIDAS[[#This Row],[VALOR UNIT.]]</f>
        <v>0</v>
      </c>
      <c r="I288" s="18">
        <f>PRODUCTOS[[#This Row],[EXISTENCIAS]]+PRODUCTOS[[#This Row],[ENTRADAS]]-PRODUCTOS[[#This Row],[SALIDA ]]</f>
        <v>2</v>
      </c>
      <c r="J288" s="33">
        <f>PRODUCTOS[[#This Row],[SALIDA ]]*(PRODUCTOS[[#This Row],[PRECIO VTA]]-PRODUCTOS[[#This Row],[VALOR UNIT.]])</f>
        <v>0</v>
      </c>
    </row>
    <row r="289" spans="1:10" x14ac:dyDescent="0.25">
      <c r="A289" s="28">
        <v>20212</v>
      </c>
      <c r="B289" s="28" t="s">
        <v>698</v>
      </c>
      <c r="C289" s="18" t="s">
        <v>396</v>
      </c>
      <c r="D289" s="18">
        <v>2</v>
      </c>
      <c r="E289" s="44">
        <f>SUMIF(ENTRADAS[CODIGO],PRODUCTOS[[#This Row],[CODIGO]],ENTRADAS[CANTIDAD])</f>
        <v>0</v>
      </c>
      <c r="F289" s="44">
        <f>ENTRADA!F288</f>
        <v>0</v>
      </c>
      <c r="G289" s="44">
        <f>SALIDAS[[#This Row],[CANTIDAD]]</f>
        <v>0</v>
      </c>
      <c r="H289" s="44">
        <f>SALIDAS[[#This Row],[VALOR UNIT.]]</f>
        <v>0</v>
      </c>
      <c r="I289" s="18">
        <f>PRODUCTOS[[#This Row],[EXISTENCIAS]]+PRODUCTOS[[#This Row],[ENTRADAS]]-PRODUCTOS[[#This Row],[SALIDA ]]</f>
        <v>2</v>
      </c>
      <c r="J289" s="33">
        <f>PRODUCTOS[[#This Row],[SALIDA ]]*(PRODUCTOS[[#This Row],[PRECIO VTA]]-PRODUCTOS[[#This Row],[VALOR UNIT.]])</f>
        <v>0</v>
      </c>
    </row>
    <row r="290" spans="1:10" x14ac:dyDescent="0.25">
      <c r="A290" s="28">
        <v>23550</v>
      </c>
      <c r="B290" s="28" t="s">
        <v>698</v>
      </c>
      <c r="C290" s="18" t="s">
        <v>141</v>
      </c>
      <c r="D290" s="18">
        <v>4</v>
      </c>
      <c r="E290" s="44">
        <f>SUMIF(ENTRADAS[CODIGO],PRODUCTOS[[#This Row],[CODIGO]],ENTRADAS[CANTIDAD])</f>
        <v>0</v>
      </c>
      <c r="F290" s="44">
        <f>ENTRADA!F289</f>
        <v>0</v>
      </c>
      <c r="G290" s="44">
        <f>SALIDAS[[#This Row],[CANTIDAD]]</f>
        <v>0</v>
      </c>
      <c r="H290" s="44">
        <f>SALIDAS[[#This Row],[VALOR UNIT.]]</f>
        <v>0</v>
      </c>
      <c r="I290" s="18">
        <f>PRODUCTOS[[#This Row],[EXISTENCIAS]]+PRODUCTOS[[#This Row],[ENTRADAS]]-PRODUCTOS[[#This Row],[SALIDA ]]</f>
        <v>4</v>
      </c>
      <c r="J290" s="33">
        <f>PRODUCTOS[[#This Row],[SALIDA ]]*(PRODUCTOS[[#This Row],[PRECIO VTA]]-PRODUCTOS[[#This Row],[VALOR UNIT.]])</f>
        <v>0</v>
      </c>
    </row>
    <row r="291" spans="1:10" x14ac:dyDescent="0.25">
      <c r="A291" s="28">
        <v>27021</v>
      </c>
      <c r="B291" s="28" t="s">
        <v>698</v>
      </c>
      <c r="C291" s="18" t="s">
        <v>127</v>
      </c>
      <c r="D291" s="18">
        <v>2</v>
      </c>
      <c r="E291" s="44">
        <f>SUMIF(ENTRADAS[CODIGO],PRODUCTOS[[#This Row],[CODIGO]],ENTRADAS[CANTIDAD])</f>
        <v>0</v>
      </c>
      <c r="F291" s="44">
        <f>ENTRADA!F290</f>
        <v>0</v>
      </c>
      <c r="G291" s="44">
        <f>SALIDAS[[#This Row],[CANTIDAD]]</f>
        <v>0</v>
      </c>
      <c r="H291" s="44">
        <f>SALIDAS[[#This Row],[VALOR UNIT.]]</f>
        <v>0</v>
      </c>
      <c r="I291" s="18">
        <f>PRODUCTOS[[#This Row],[EXISTENCIAS]]+PRODUCTOS[[#This Row],[ENTRADAS]]-PRODUCTOS[[#This Row],[SALIDA ]]</f>
        <v>2</v>
      </c>
      <c r="J291" s="33">
        <f>PRODUCTOS[[#This Row],[SALIDA ]]*(PRODUCTOS[[#This Row],[PRECIO VTA]]-PRODUCTOS[[#This Row],[VALOR UNIT.]])</f>
        <v>0</v>
      </c>
    </row>
    <row r="292" spans="1:10" x14ac:dyDescent="0.25">
      <c r="A292" s="28">
        <v>14080</v>
      </c>
      <c r="B292" s="28" t="s">
        <v>698</v>
      </c>
      <c r="C292" s="18" t="s">
        <v>112</v>
      </c>
      <c r="D292" s="18">
        <v>5</v>
      </c>
      <c r="E292" s="44">
        <f>SUMIF(ENTRADAS[CODIGO],PRODUCTOS[[#This Row],[CODIGO]],ENTRADAS[CANTIDAD])</f>
        <v>0</v>
      </c>
      <c r="F292" s="44">
        <f>ENTRADA!F291</f>
        <v>0</v>
      </c>
      <c r="G292" s="44">
        <f>SALIDAS[[#This Row],[CANTIDAD]]</f>
        <v>0</v>
      </c>
      <c r="H292" s="44">
        <f>SALIDAS[[#This Row],[VALOR UNIT.]]</f>
        <v>0</v>
      </c>
      <c r="I292" s="18">
        <f>PRODUCTOS[[#This Row],[EXISTENCIAS]]+PRODUCTOS[[#This Row],[ENTRADAS]]-PRODUCTOS[[#This Row],[SALIDA ]]</f>
        <v>5</v>
      </c>
      <c r="J292" s="33">
        <f>PRODUCTOS[[#This Row],[SALIDA ]]*(PRODUCTOS[[#This Row],[PRECIO VTA]]-PRODUCTOS[[#This Row],[VALOR UNIT.]])</f>
        <v>0</v>
      </c>
    </row>
    <row r="293" spans="1:10" x14ac:dyDescent="0.25">
      <c r="A293" s="28">
        <v>18081</v>
      </c>
      <c r="B293" s="28" t="s">
        <v>698</v>
      </c>
      <c r="C293" s="18" t="s">
        <v>118</v>
      </c>
      <c r="D293" s="18">
        <v>2</v>
      </c>
      <c r="E293" s="44">
        <f>SUMIF(ENTRADAS[CODIGO],PRODUCTOS[[#This Row],[CODIGO]],ENTRADAS[CANTIDAD])</f>
        <v>0</v>
      </c>
      <c r="F293" s="44">
        <f>ENTRADA!F292</f>
        <v>0</v>
      </c>
      <c r="G293" s="44">
        <f>SALIDAS[[#This Row],[CANTIDAD]]</f>
        <v>0</v>
      </c>
      <c r="H293" s="44">
        <f>SALIDAS[[#This Row],[VALOR UNIT.]]</f>
        <v>0</v>
      </c>
      <c r="I293" s="18">
        <f>PRODUCTOS[[#This Row],[EXISTENCIAS]]+PRODUCTOS[[#This Row],[ENTRADAS]]-PRODUCTOS[[#This Row],[SALIDA ]]</f>
        <v>2</v>
      </c>
      <c r="J293" s="33">
        <f>PRODUCTOS[[#This Row],[SALIDA ]]*(PRODUCTOS[[#This Row],[PRECIO VTA]]-PRODUCTOS[[#This Row],[VALOR UNIT.]])</f>
        <v>0</v>
      </c>
    </row>
    <row r="294" spans="1:10" x14ac:dyDescent="0.25">
      <c r="A294" s="28" t="s">
        <v>526</v>
      </c>
      <c r="B294" s="28" t="s">
        <v>698</v>
      </c>
      <c r="C294" s="19" t="s">
        <v>495</v>
      </c>
      <c r="D294" s="19">
        <v>2</v>
      </c>
      <c r="E294" s="44">
        <f>SUMIF(ENTRADAS[CODIGO],PRODUCTOS[[#This Row],[CODIGO]],ENTRADAS[CANTIDAD])</f>
        <v>0</v>
      </c>
      <c r="F294" s="44">
        <f>ENTRADA!F293</f>
        <v>0</v>
      </c>
      <c r="G294" s="44">
        <f>SALIDAS[[#This Row],[CANTIDAD]]</f>
        <v>0</v>
      </c>
      <c r="H294" s="44">
        <f>SALIDAS[[#This Row],[VALOR UNIT.]]</f>
        <v>0</v>
      </c>
      <c r="I294" s="18">
        <f>PRODUCTOS[[#This Row],[EXISTENCIAS]]+PRODUCTOS[[#This Row],[ENTRADAS]]-PRODUCTOS[[#This Row],[SALIDA ]]</f>
        <v>2</v>
      </c>
      <c r="J294" s="33">
        <f>PRODUCTOS[[#This Row],[SALIDA ]]*(PRODUCTOS[[#This Row],[PRECIO VTA]]-PRODUCTOS[[#This Row],[VALOR UNIT.]])</f>
        <v>0</v>
      </c>
    </row>
    <row r="295" spans="1:10" x14ac:dyDescent="0.25">
      <c r="A295" s="28" t="s">
        <v>527</v>
      </c>
      <c r="B295" s="28" t="s">
        <v>698</v>
      </c>
      <c r="C295" s="19" t="s">
        <v>496</v>
      </c>
      <c r="D295" s="19">
        <v>2</v>
      </c>
      <c r="E295" s="44">
        <f>SUMIF(ENTRADAS[CODIGO],PRODUCTOS[[#This Row],[CODIGO]],ENTRADAS[CANTIDAD])</f>
        <v>0</v>
      </c>
      <c r="F295" s="44">
        <f>ENTRADA!F294</f>
        <v>0</v>
      </c>
      <c r="G295" s="44">
        <f>SALIDAS[[#This Row],[CANTIDAD]]</f>
        <v>0</v>
      </c>
      <c r="H295" s="44">
        <f>SALIDAS[[#This Row],[VALOR UNIT.]]</f>
        <v>0</v>
      </c>
      <c r="I295" s="18">
        <f>PRODUCTOS[[#This Row],[EXISTENCIAS]]+PRODUCTOS[[#This Row],[ENTRADAS]]-PRODUCTOS[[#This Row],[SALIDA ]]</f>
        <v>2</v>
      </c>
      <c r="J295" s="33">
        <f>PRODUCTOS[[#This Row],[SALIDA ]]*(PRODUCTOS[[#This Row],[PRECIO VTA]]-PRODUCTOS[[#This Row],[VALOR UNIT.]])</f>
        <v>0</v>
      </c>
    </row>
    <row r="296" spans="1:10" s="5" customFormat="1" x14ac:dyDescent="0.25">
      <c r="A296" s="28">
        <v>18064</v>
      </c>
      <c r="B296" s="28" t="s">
        <v>698</v>
      </c>
      <c r="C296" s="18" t="s">
        <v>187</v>
      </c>
      <c r="D296" s="18">
        <v>3</v>
      </c>
      <c r="E296" s="44">
        <f>SUMIF(ENTRADAS[CODIGO],PRODUCTOS[[#This Row],[CODIGO]],ENTRADAS[CANTIDAD])</f>
        <v>0</v>
      </c>
      <c r="F296" s="44">
        <f>ENTRADA!F295</f>
        <v>0</v>
      </c>
      <c r="G296" s="44">
        <f>SALIDAS[[#This Row],[CANTIDAD]]</f>
        <v>0</v>
      </c>
      <c r="H296" s="44">
        <f>SALIDAS[[#This Row],[VALOR UNIT.]]</f>
        <v>0</v>
      </c>
      <c r="I296" s="18">
        <f>PRODUCTOS[[#This Row],[EXISTENCIAS]]+PRODUCTOS[[#This Row],[ENTRADAS]]-PRODUCTOS[[#This Row],[SALIDA ]]</f>
        <v>3</v>
      </c>
      <c r="J296" s="33">
        <f>PRODUCTOS[[#This Row],[SALIDA ]]*(PRODUCTOS[[#This Row],[PRECIO VTA]]-PRODUCTOS[[#This Row],[VALOR UNIT.]])</f>
        <v>0</v>
      </c>
    </row>
    <row r="297" spans="1:10" x14ac:dyDescent="0.25">
      <c r="A297" s="28" t="s">
        <v>399</v>
      </c>
      <c r="B297" s="28" t="s">
        <v>698</v>
      </c>
      <c r="C297" s="18" t="s">
        <v>319</v>
      </c>
      <c r="D297" s="18">
        <v>1</v>
      </c>
      <c r="E297" s="44">
        <f>SUMIF(ENTRADAS[CODIGO],PRODUCTOS[[#This Row],[CODIGO]],ENTRADAS[CANTIDAD])</f>
        <v>0</v>
      </c>
      <c r="F297" s="44">
        <f>ENTRADA!F296</f>
        <v>0</v>
      </c>
      <c r="G297" s="44">
        <f>SALIDAS[[#This Row],[CANTIDAD]]</f>
        <v>0</v>
      </c>
      <c r="H297" s="44">
        <f>SALIDAS[[#This Row],[VALOR UNIT.]]</f>
        <v>0</v>
      </c>
      <c r="I297" s="18">
        <f>PRODUCTOS[[#This Row],[EXISTENCIAS]]+PRODUCTOS[[#This Row],[ENTRADAS]]-PRODUCTOS[[#This Row],[SALIDA ]]</f>
        <v>1</v>
      </c>
      <c r="J297" s="33">
        <f>PRODUCTOS[[#This Row],[SALIDA ]]*(PRODUCTOS[[#This Row],[PRECIO VTA]]-PRODUCTOS[[#This Row],[VALOR UNIT.]])</f>
        <v>0</v>
      </c>
    </row>
    <row r="298" spans="1:10" x14ac:dyDescent="0.25">
      <c r="A298" s="28">
        <v>15560</v>
      </c>
      <c r="B298" s="28" t="s">
        <v>698</v>
      </c>
      <c r="C298" s="18" t="s">
        <v>183</v>
      </c>
      <c r="D298" s="18">
        <v>1</v>
      </c>
      <c r="E298" s="44">
        <f>SUMIF(ENTRADAS[CODIGO],PRODUCTOS[[#This Row],[CODIGO]],ENTRADAS[CANTIDAD])</f>
        <v>0</v>
      </c>
      <c r="F298" s="44">
        <f>ENTRADA!F297</f>
        <v>0</v>
      </c>
      <c r="G298" s="44">
        <f>SALIDAS[[#This Row],[CANTIDAD]]</f>
        <v>0</v>
      </c>
      <c r="H298" s="44">
        <f>SALIDAS[[#This Row],[VALOR UNIT.]]</f>
        <v>0</v>
      </c>
      <c r="I298" s="18">
        <f>PRODUCTOS[[#This Row],[EXISTENCIAS]]+PRODUCTOS[[#This Row],[ENTRADAS]]-PRODUCTOS[[#This Row],[SALIDA ]]</f>
        <v>1</v>
      </c>
      <c r="J298" s="33">
        <f>PRODUCTOS[[#This Row],[SALIDA ]]*(PRODUCTOS[[#This Row],[PRECIO VTA]]-PRODUCTOS[[#This Row],[VALOR UNIT.]])</f>
        <v>0</v>
      </c>
    </row>
    <row r="299" spans="1:10" x14ac:dyDescent="0.25">
      <c r="A299" s="28">
        <v>19023</v>
      </c>
      <c r="B299" s="28" t="s">
        <v>698</v>
      </c>
      <c r="C299" s="18" t="s">
        <v>398</v>
      </c>
      <c r="D299" s="18">
        <v>2</v>
      </c>
      <c r="E299" s="44">
        <f>SUMIF(ENTRADAS[CODIGO],PRODUCTOS[[#This Row],[CODIGO]],ENTRADAS[CANTIDAD])</f>
        <v>0</v>
      </c>
      <c r="F299" s="44">
        <f>ENTRADA!F298</f>
        <v>0</v>
      </c>
      <c r="G299" s="44">
        <f>SALIDAS[[#This Row],[CANTIDAD]]</f>
        <v>0</v>
      </c>
      <c r="H299" s="44">
        <f>SALIDAS[[#This Row],[VALOR UNIT.]]</f>
        <v>0</v>
      </c>
      <c r="I299" s="18">
        <f>PRODUCTOS[[#This Row],[EXISTENCIAS]]+PRODUCTOS[[#This Row],[ENTRADAS]]-PRODUCTOS[[#This Row],[SALIDA ]]</f>
        <v>2</v>
      </c>
      <c r="J299" s="33">
        <f>PRODUCTOS[[#This Row],[SALIDA ]]*(PRODUCTOS[[#This Row],[PRECIO VTA]]-PRODUCTOS[[#This Row],[VALOR UNIT.]])</f>
        <v>0</v>
      </c>
    </row>
    <row r="300" spans="1:10" x14ac:dyDescent="0.25">
      <c r="A300" s="28">
        <v>19077</v>
      </c>
      <c r="B300" s="28" t="s">
        <v>698</v>
      </c>
      <c r="C300" s="18" t="s">
        <v>397</v>
      </c>
      <c r="D300" s="18">
        <v>2</v>
      </c>
      <c r="E300" s="44">
        <f>SUMIF(ENTRADAS[CODIGO],PRODUCTOS[[#This Row],[CODIGO]],ENTRADAS[CANTIDAD])</f>
        <v>0</v>
      </c>
      <c r="F300" s="44">
        <f>ENTRADA!F299</f>
        <v>0</v>
      </c>
      <c r="G300" s="44">
        <f>SALIDAS[[#This Row],[CANTIDAD]]</f>
        <v>0</v>
      </c>
      <c r="H300" s="44">
        <f>SALIDAS[[#This Row],[VALOR UNIT.]]</f>
        <v>0</v>
      </c>
      <c r="I300" s="18">
        <f>PRODUCTOS[[#This Row],[EXISTENCIAS]]+PRODUCTOS[[#This Row],[ENTRADAS]]-PRODUCTOS[[#This Row],[SALIDA ]]</f>
        <v>2</v>
      </c>
      <c r="J300" s="33">
        <f>PRODUCTOS[[#This Row],[SALIDA ]]*(PRODUCTOS[[#This Row],[PRECIO VTA]]-PRODUCTOS[[#This Row],[VALOR UNIT.]])</f>
        <v>0</v>
      </c>
    </row>
    <row r="301" spans="1:10" x14ac:dyDescent="0.25">
      <c r="A301" s="28">
        <v>17796</v>
      </c>
      <c r="B301" s="28" t="s">
        <v>698</v>
      </c>
      <c r="C301" s="18" t="s">
        <v>184</v>
      </c>
      <c r="D301" s="18">
        <v>1</v>
      </c>
      <c r="E301" s="44">
        <f>SUMIF(ENTRADAS[CODIGO],PRODUCTOS[[#This Row],[CODIGO]],ENTRADAS[CANTIDAD])</f>
        <v>0</v>
      </c>
      <c r="F301" s="44">
        <f>ENTRADA!F300</f>
        <v>0</v>
      </c>
      <c r="G301" s="44">
        <f>SALIDAS[[#This Row],[CANTIDAD]]</f>
        <v>0</v>
      </c>
      <c r="H301" s="44">
        <f>SALIDAS[[#This Row],[VALOR UNIT.]]</f>
        <v>0</v>
      </c>
      <c r="I301" s="18">
        <f>PRODUCTOS[[#This Row],[EXISTENCIAS]]+PRODUCTOS[[#This Row],[ENTRADAS]]-PRODUCTOS[[#This Row],[SALIDA ]]</f>
        <v>1</v>
      </c>
      <c r="J301" s="33">
        <f>PRODUCTOS[[#This Row],[SALIDA ]]*(PRODUCTOS[[#This Row],[PRECIO VTA]]-PRODUCTOS[[#This Row],[VALOR UNIT.]])</f>
        <v>0</v>
      </c>
    </row>
    <row r="302" spans="1:10" x14ac:dyDescent="0.25">
      <c r="A302" s="28" t="s">
        <v>909</v>
      </c>
      <c r="B302" s="28" t="s">
        <v>698</v>
      </c>
      <c r="C302" s="18" t="s">
        <v>464</v>
      </c>
      <c r="D302" s="18">
        <v>3</v>
      </c>
      <c r="E302" s="44">
        <f>SUMIF(ENTRADAS[CODIGO],PRODUCTOS[[#This Row],[CODIGO]],ENTRADAS[CANTIDAD])</f>
        <v>0</v>
      </c>
      <c r="F302" s="44">
        <f>ENTRADA!F301</f>
        <v>0</v>
      </c>
      <c r="G302" s="44">
        <f>SALIDAS[[#This Row],[CANTIDAD]]</f>
        <v>0</v>
      </c>
      <c r="H302" s="44">
        <f>SALIDAS[[#This Row],[VALOR UNIT.]]</f>
        <v>0</v>
      </c>
      <c r="I302" s="18">
        <f>PRODUCTOS[[#This Row],[EXISTENCIAS]]+PRODUCTOS[[#This Row],[ENTRADAS]]-PRODUCTOS[[#This Row],[SALIDA ]]</f>
        <v>3</v>
      </c>
      <c r="J302" s="33">
        <f>PRODUCTOS[[#This Row],[SALIDA ]]*(PRODUCTOS[[#This Row],[PRECIO VTA]]-PRODUCTOS[[#This Row],[VALOR UNIT.]])</f>
        <v>0</v>
      </c>
    </row>
    <row r="303" spans="1:10" x14ac:dyDescent="0.25">
      <c r="A303" s="28">
        <v>26105</v>
      </c>
      <c r="B303" s="28" t="s">
        <v>698</v>
      </c>
      <c r="C303" s="18" t="s">
        <v>147</v>
      </c>
      <c r="D303" s="18">
        <v>2</v>
      </c>
      <c r="E303" s="44">
        <f>SUMIF(ENTRADAS[CODIGO],PRODUCTOS[[#This Row],[CODIGO]],ENTRADAS[CANTIDAD])</f>
        <v>0</v>
      </c>
      <c r="F303" s="44">
        <f>ENTRADA!F302</f>
        <v>0</v>
      </c>
      <c r="G303" s="44">
        <f>SALIDAS[[#This Row],[CANTIDAD]]</f>
        <v>0</v>
      </c>
      <c r="H303" s="44">
        <f>SALIDAS[[#This Row],[VALOR UNIT.]]</f>
        <v>0</v>
      </c>
      <c r="I303" s="18">
        <f>PRODUCTOS[[#This Row],[EXISTENCIAS]]+PRODUCTOS[[#This Row],[ENTRADAS]]-PRODUCTOS[[#This Row],[SALIDA ]]</f>
        <v>2</v>
      </c>
      <c r="J303" s="33">
        <f>PRODUCTOS[[#This Row],[SALIDA ]]*(PRODUCTOS[[#This Row],[PRECIO VTA]]-PRODUCTOS[[#This Row],[VALOR UNIT.]])</f>
        <v>0</v>
      </c>
    </row>
    <row r="304" spans="1:10" x14ac:dyDescent="0.25">
      <c r="A304" s="28">
        <v>46838</v>
      </c>
      <c r="B304" s="28" t="s">
        <v>698</v>
      </c>
      <c r="C304" s="18" t="s">
        <v>149</v>
      </c>
      <c r="D304" s="18">
        <v>2</v>
      </c>
      <c r="E304" s="44">
        <f>SUMIF(ENTRADAS[CODIGO],PRODUCTOS[[#This Row],[CODIGO]],ENTRADAS[CANTIDAD])</f>
        <v>0</v>
      </c>
      <c r="F304" s="44">
        <f>ENTRADA!F303</f>
        <v>0</v>
      </c>
      <c r="G304" s="44">
        <f>SALIDAS[[#This Row],[CANTIDAD]]</f>
        <v>0</v>
      </c>
      <c r="H304" s="44">
        <f>SALIDAS[[#This Row],[VALOR UNIT.]]</f>
        <v>0</v>
      </c>
      <c r="I304" s="18">
        <f>PRODUCTOS[[#This Row],[EXISTENCIAS]]+PRODUCTOS[[#This Row],[ENTRADAS]]-PRODUCTOS[[#This Row],[SALIDA ]]</f>
        <v>2</v>
      </c>
      <c r="J304" s="33">
        <f>PRODUCTOS[[#This Row],[SALIDA ]]*(PRODUCTOS[[#This Row],[PRECIO VTA]]-PRODUCTOS[[#This Row],[VALOR UNIT.]])</f>
        <v>0</v>
      </c>
    </row>
    <row r="305" spans="1:10" x14ac:dyDescent="0.25">
      <c r="A305" s="28">
        <v>48202</v>
      </c>
      <c r="B305" s="28" t="s">
        <v>698</v>
      </c>
      <c r="C305" s="18" t="s">
        <v>148</v>
      </c>
      <c r="D305" s="18">
        <v>2</v>
      </c>
      <c r="E305" s="44">
        <f>SUMIF(ENTRADAS[CODIGO],PRODUCTOS[[#This Row],[CODIGO]],ENTRADAS[CANTIDAD])</f>
        <v>0</v>
      </c>
      <c r="F305" s="44">
        <f>ENTRADA!F304</f>
        <v>0</v>
      </c>
      <c r="G305" s="44">
        <f>SALIDAS[[#This Row],[CANTIDAD]]</f>
        <v>0</v>
      </c>
      <c r="H305" s="44">
        <f>SALIDAS[[#This Row],[VALOR UNIT.]]</f>
        <v>0</v>
      </c>
      <c r="I305" s="18">
        <f>PRODUCTOS[[#This Row],[EXISTENCIAS]]+PRODUCTOS[[#This Row],[ENTRADAS]]-PRODUCTOS[[#This Row],[SALIDA ]]</f>
        <v>2</v>
      </c>
      <c r="J305" s="33">
        <f>PRODUCTOS[[#This Row],[SALIDA ]]*(PRODUCTOS[[#This Row],[PRECIO VTA]]-PRODUCTOS[[#This Row],[VALOR UNIT.]])</f>
        <v>0</v>
      </c>
    </row>
    <row r="306" spans="1:10" x14ac:dyDescent="0.25">
      <c r="A306" s="28">
        <v>48226</v>
      </c>
      <c r="B306" s="28" t="s">
        <v>698</v>
      </c>
      <c r="C306" s="18" t="s">
        <v>150</v>
      </c>
      <c r="D306" s="18">
        <v>3</v>
      </c>
      <c r="E306" s="44">
        <f>SUMIF(ENTRADAS[CODIGO],PRODUCTOS[[#This Row],[CODIGO]],ENTRADAS[CANTIDAD])</f>
        <v>0</v>
      </c>
      <c r="F306" s="44">
        <f>ENTRADA!F305</f>
        <v>0</v>
      </c>
      <c r="G306" s="44">
        <f>SALIDAS[[#This Row],[CANTIDAD]]</f>
        <v>0</v>
      </c>
      <c r="H306" s="44">
        <f>SALIDAS[[#This Row],[VALOR UNIT.]]</f>
        <v>0</v>
      </c>
      <c r="I306" s="18">
        <f>PRODUCTOS[[#This Row],[EXISTENCIAS]]+PRODUCTOS[[#This Row],[ENTRADAS]]-PRODUCTOS[[#This Row],[SALIDA ]]</f>
        <v>3</v>
      </c>
      <c r="J306" s="33">
        <f>PRODUCTOS[[#This Row],[SALIDA ]]*(PRODUCTOS[[#This Row],[PRECIO VTA]]-PRODUCTOS[[#This Row],[VALOR UNIT.]])</f>
        <v>0</v>
      </c>
    </row>
    <row r="307" spans="1:10" x14ac:dyDescent="0.25">
      <c r="A307" s="28" t="s">
        <v>910</v>
      </c>
      <c r="B307" s="28" t="s">
        <v>698</v>
      </c>
      <c r="C307" s="18" t="s">
        <v>478</v>
      </c>
      <c r="D307" s="18">
        <v>36</v>
      </c>
      <c r="E307" s="44">
        <f>SUMIF(ENTRADAS[CODIGO],PRODUCTOS[[#This Row],[CODIGO]],ENTRADAS[CANTIDAD])</f>
        <v>0</v>
      </c>
      <c r="F307" s="44">
        <f>ENTRADA!F306</f>
        <v>0</v>
      </c>
      <c r="G307" s="44">
        <f>SALIDAS[[#This Row],[CANTIDAD]]</f>
        <v>0</v>
      </c>
      <c r="H307" s="44">
        <f>SALIDAS[[#This Row],[VALOR UNIT.]]</f>
        <v>0</v>
      </c>
      <c r="I307" s="18">
        <f>PRODUCTOS[[#This Row],[EXISTENCIAS]]+PRODUCTOS[[#This Row],[ENTRADAS]]-PRODUCTOS[[#This Row],[SALIDA ]]</f>
        <v>36</v>
      </c>
      <c r="J307" s="33">
        <f>PRODUCTOS[[#This Row],[SALIDA ]]*(PRODUCTOS[[#This Row],[PRECIO VTA]]-PRODUCTOS[[#This Row],[VALOR UNIT.]])</f>
        <v>0</v>
      </c>
    </row>
    <row r="308" spans="1:10" x14ac:dyDescent="0.25">
      <c r="A308" s="28" t="s">
        <v>911</v>
      </c>
      <c r="B308" s="28" t="s">
        <v>1038</v>
      </c>
      <c r="C308" s="19" t="s">
        <v>578</v>
      </c>
      <c r="D308" s="18">
        <v>3.15</v>
      </c>
      <c r="E308" s="44">
        <f>SUMIF(ENTRADAS[CODIGO],PRODUCTOS[[#This Row],[CODIGO]],ENTRADAS[CANTIDAD])</f>
        <v>0</v>
      </c>
      <c r="F308" s="44">
        <f>ENTRADA!F307</f>
        <v>0</v>
      </c>
      <c r="G308" s="44">
        <f>SALIDAS[[#This Row],[CANTIDAD]]</f>
        <v>0</v>
      </c>
      <c r="H308" s="44">
        <f>SALIDAS[[#This Row],[VALOR UNIT.]]</f>
        <v>0</v>
      </c>
      <c r="I308" s="18">
        <f>PRODUCTOS[[#This Row],[EXISTENCIAS]]+PRODUCTOS[[#This Row],[ENTRADAS]]-PRODUCTOS[[#This Row],[SALIDA ]]</f>
        <v>3.15</v>
      </c>
      <c r="J308" s="33">
        <f>PRODUCTOS[[#This Row],[SALIDA ]]*(PRODUCTOS[[#This Row],[PRECIO VTA]]-PRODUCTOS[[#This Row],[VALOR UNIT.]])</f>
        <v>0</v>
      </c>
    </row>
    <row r="309" spans="1:10" x14ac:dyDescent="0.25">
      <c r="A309" s="28" t="s">
        <v>912</v>
      </c>
      <c r="B309" s="28" t="s">
        <v>1038</v>
      </c>
      <c r="C309" s="19" t="s">
        <v>580</v>
      </c>
      <c r="D309" s="18">
        <v>35</v>
      </c>
      <c r="E309" s="44">
        <f>SUMIF(ENTRADAS[CODIGO],PRODUCTOS[[#This Row],[CODIGO]],ENTRADAS[CANTIDAD])</f>
        <v>0</v>
      </c>
      <c r="F309" s="44">
        <f>ENTRADA!F308</f>
        <v>0</v>
      </c>
      <c r="G309" s="44">
        <f>SALIDAS[[#This Row],[CANTIDAD]]</f>
        <v>0</v>
      </c>
      <c r="H309" s="44">
        <f>SALIDAS[[#This Row],[VALOR UNIT.]]</f>
        <v>0</v>
      </c>
      <c r="I309" s="18">
        <f>PRODUCTOS[[#This Row],[EXISTENCIAS]]+PRODUCTOS[[#This Row],[ENTRADAS]]-PRODUCTOS[[#This Row],[SALIDA ]]</f>
        <v>35</v>
      </c>
      <c r="J309" s="33">
        <f>PRODUCTOS[[#This Row],[SALIDA ]]*(PRODUCTOS[[#This Row],[PRECIO VTA]]-PRODUCTOS[[#This Row],[VALOR UNIT.]])</f>
        <v>0</v>
      </c>
    </row>
    <row r="310" spans="1:10" x14ac:dyDescent="0.25">
      <c r="A310" s="28" t="s">
        <v>913</v>
      </c>
      <c r="B310" s="28" t="s">
        <v>1038</v>
      </c>
      <c r="C310" s="19" t="s">
        <v>582</v>
      </c>
      <c r="D310" s="18">
        <v>2.25</v>
      </c>
      <c r="E310" s="44">
        <f>SUMIF(ENTRADAS[CODIGO],PRODUCTOS[[#This Row],[CODIGO]],ENTRADAS[CANTIDAD])</f>
        <v>0</v>
      </c>
      <c r="F310" s="44">
        <f>ENTRADA!F309</f>
        <v>0</v>
      </c>
      <c r="G310" s="44">
        <f>SALIDAS[[#This Row],[CANTIDAD]]</f>
        <v>0</v>
      </c>
      <c r="H310" s="44">
        <f>SALIDAS[[#This Row],[VALOR UNIT.]]</f>
        <v>0</v>
      </c>
      <c r="I310" s="18">
        <f>PRODUCTOS[[#This Row],[EXISTENCIAS]]+PRODUCTOS[[#This Row],[ENTRADAS]]-PRODUCTOS[[#This Row],[SALIDA ]]</f>
        <v>2.25</v>
      </c>
      <c r="J310" s="33">
        <f>PRODUCTOS[[#This Row],[SALIDA ]]*(PRODUCTOS[[#This Row],[PRECIO VTA]]-PRODUCTOS[[#This Row],[VALOR UNIT.]])</f>
        <v>0</v>
      </c>
    </row>
    <row r="311" spans="1:10" x14ac:dyDescent="0.25">
      <c r="A311" s="28" t="s">
        <v>914</v>
      </c>
      <c r="B311" s="28" t="s">
        <v>1038</v>
      </c>
      <c r="C311" s="19" t="s">
        <v>584</v>
      </c>
      <c r="D311" s="18">
        <v>1.5</v>
      </c>
      <c r="E311" s="44">
        <f>SUMIF(ENTRADAS[CODIGO],PRODUCTOS[[#This Row],[CODIGO]],ENTRADAS[CANTIDAD])</f>
        <v>0</v>
      </c>
      <c r="F311" s="44">
        <f>ENTRADA!F310</f>
        <v>0</v>
      </c>
      <c r="G311" s="44">
        <f>SALIDAS[[#This Row],[CANTIDAD]]</f>
        <v>0</v>
      </c>
      <c r="H311" s="44">
        <f>SALIDAS[[#This Row],[VALOR UNIT.]]</f>
        <v>0</v>
      </c>
      <c r="I311" s="18">
        <f>PRODUCTOS[[#This Row],[EXISTENCIAS]]+PRODUCTOS[[#This Row],[ENTRADAS]]-PRODUCTOS[[#This Row],[SALIDA ]]</f>
        <v>1.5</v>
      </c>
      <c r="J311" s="33">
        <f>PRODUCTOS[[#This Row],[SALIDA ]]*(PRODUCTOS[[#This Row],[PRECIO VTA]]-PRODUCTOS[[#This Row],[VALOR UNIT.]])</f>
        <v>0</v>
      </c>
    </row>
    <row r="312" spans="1:10" x14ac:dyDescent="0.25">
      <c r="A312" s="28" t="s">
        <v>915</v>
      </c>
      <c r="B312" s="28" t="s">
        <v>1038</v>
      </c>
      <c r="C312" s="19" t="s">
        <v>576</v>
      </c>
      <c r="D312" s="18">
        <v>40</v>
      </c>
      <c r="E312" s="44">
        <f>SUMIF(ENTRADAS[CODIGO],PRODUCTOS[[#This Row],[CODIGO]],ENTRADAS[CANTIDAD])</f>
        <v>0</v>
      </c>
      <c r="F312" s="44">
        <f>ENTRADA!F311</f>
        <v>0</v>
      </c>
      <c r="G312" s="44">
        <f>SALIDAS[[#This Row],[CANTIDAD]]</f>
        <v>0</v>
      </c>
      <c r="H312" s="44">
        <f>SALIDAS[[#This Row],[VALOR UNIT.]]</f>
        <v>0</v>
      </c>
      <c r="I312" s="18">
        <f>PRODUCTOS[[#This Row],[EXISTENCIAS]]+PRODUCTOS[[#This Row],[ENTRADAS]]-PRODUCTOS[[#This Row],[SALIDA ]]</f>
        <v>40</v>
      </c>
      <c r="J312" s="33">
        <f>PRODUCTOS[[#This Row],[SALIDA ]]*(PRODUCTOS[[#This Row],[PRECIO VTA]]-PRODUCTOS[[#This Row],[VALOR UNIT.]])</f>
        <v>0</v>
      </c>
    </row>
    <row r="313" spans="1:10" x14ac:dyDescent="0.25">
      <c r="A313" s="28" t="s">
        <v>916</v>
      </c>
      <c r="B313" s="28" t="s">
        <v>698</v>
      </c>
      <c r="C313" s="18" t="s">
        <v>363</v>
      </c>
      <c r="D313" s="18">
        <v>24</v>
      </c>
      <c r="E313" s="44">
        <f>SUMIF(ENTRADAS[CODIGO],PRODUCTOS[[#This Row],[CODIGO]],ENTRADAS[CANTIDAD])</f>
        <v>0</v>
      </c>
      <c r="F313" s="44">
        <f>ENTRADA!F312</f>
        <v>0</v>
      </c>
      <c r="G313" s="44">
        <f>SALIDAS[[#This Row],[CANTIDAD]]</f>
        <v>0</v>
      </c>
      <c r="H313" s="44">
        <f>SALIDAS[[#This Row],[VALOR UNIT.]]</f>
        <v>0</v>
      </c>
      <c r="I313" s="18">
        <f>PRODUCTOS[[#This Row],[EXISTENCIAS]]+PRODUCTOS[[#This Row],[ENTRADAS]]-PRODUCTOS[[#This Row],[SALIDA ]]</f>
        <v>24</v>
      </c>
      <c r="J313" s="33">
        <f>PRODUCTOS[[#This Row],[SALIDA ]]*(PRODUCTOS[[#This Row],[PRECIO VTA]]-PRODUCTOS[[#This Row],[VALOR UNIT.]])</f>
        <v>0</v>
      </c>
    </row>
    <row r="314" spans="1:10" x14ac:dyDescent="0.25">
      <c r="A314" s="28" t="s">
        <v>917</v>
      </c>
      <c r="B314" s="28" t="s">
        <v>698</v>
      </c>
      <c r="C314" s="18" t="s">
        <v>364</v>
      </c>
      <c r="D314" s="18">
        <v>50</v>
      </c>
      <c r="E314" s="44">
        <f>SUMIF(ENTRADAS[CODIGO],PRODUCTOS[[#This Row],[CODIGO]],ENTRADAS[CANTIDAD])</f>
        <v>0</v>
      </c>
      <c r="F314" s="44">
        <f>ENTRADA!F313</f>
        <v>0</v>
      </c>
      <c r="G314" s="44">
        <f>SALIDAS[[#This Row],[CANTIDAD]]</f>
        <v>0</v>
      </c>
      <c r="H314" s="44">
        <f>SALIDAS[[#This Row],[VALOR UNIT.]]</f>
        <v>0</v>
      </c>
      <c r="I314" s="18">
        <f>PRODUCTOS[[#This Row],[EXISTENCIAS]]+PRODUCTOS[[#This Row],[ENTRADAS]]-PRODUCTOS[[#This Row],[SALIDA ]]</f>
        <v>50</v>
      </c>
      <c r="J314" s="33">
        <f>PRODUCTOS[[#This Row],[SALIDA ]]*(PRODUCTOS[[#This Row],[PRECIO VTA]]-PRODUCTOS[[#This Row],[VALOR UNIT.]])</f>
        <v>0</v>
      </c>
    </row>
    <row r="315" spans="1:10" x14ac:dyDescent="0.25">
      <c r="A315" s="28" t="s">
        <v>918</v>
      </c>
      <c r="B315" s="28" t="s">
        <v>698</v>
      </c>
      <c r="C315" s="18" t="s">
        <v>365</v>
      </c>
      <c r="D315" s="18">
        <v>21</v>
      </c>
      <c r="E315" s="44">
        <f>SUMIF(ENTRADAS[CODIGO],PRODUCTOS[[#This Row],[CODIGO]],ENTRADAS[CANTIDAD])</f>
        <v>0</v>
      </c>
      <c r="F315" s="44">
        <f>ENTRADA!F314</f>
        <v>0</v>
      </c>
      <c r="G315" s="44">
        <f>SALIDAS[[#This Row],[CANTIDAD]]</f>
        <v>0</v>
      </c>
      <c r="H315" s="44">
        <f>SALIDAS[[#This Row],[VALOR UNIT.]]</f>
        <v>0</v>
      </c>
      <c r="I315" s="18">
        <f>PRODUCTOS[[#This Row],[EXISTENCIAS]]+PRODUCTOS[[#This Row],[ENTRADAS]]-PRODUCTOS[[#This Row],[SALIDA ]]</f>
        <v>21</v>
      </c>
      <c r="J315" s="33">
        <f>PRODUCTOS[[#This Row],[SALIDA ]]*(PRODUCTOS[[#This Row],[PRECIO VTA]]-PRODUCTOS[[#This Row],[VALOR UNIT.]])</f>
        <v>0</v>
      </c>
    </row>
    <row r="316" spans="1:10" x14ac:dyDescent="0.25">
      <c r="A316" s="28" t="s">
        <v>919</v>
      </c>
      <c r="B316" s="28" t="s">
        <v>698</v>
      </c>
      <c r="C316" s="18" t="s">
        <v>359</v>
      </c>
      <c r="D316" s="18">
        <v>50</v>
      </c>
      <c r="E316" s="44">
        <f>SUMIF(ENTRADAS[CODIGO],PRODUCTOS[[#This Row],[CODIGO]],ENTRADAS[CANTIDAD])</f>
        <v>0</v>
      </c>
      <c r="F316" s="44">
        <f>ENTRADA!F315</f>
        <v>0</v>
      </c>
      <c r="G316" s="44">
        <f>SALIDAS[[#This Row],[CANTIDAD]]</f>
        <v>0</v>
      </c>
      <c r="H316" s="44">
        <f>SALIDAS[[#This Row],[VALOR UNIT.]]</f>
        <v>0</v>
      </c>
      <c r="I316" s="18">
        <f>PRODUCTOS[[#This Row],[EXISTENCIAS]]+PRODUCTOS[[#This Row],[ENTRADAS]]-PRODUCTOS[[#This Row],[SALIDA ]]</f>
        <v>50</v>
      </c>
      <c r="J316" s="33">
        <f>PRODUCTOS[[#This Row],[SALIDA ]]*(PRODUCTOS[[#This Row],[PRECIO VTA]]-PRODUCTOS[[#This Row],[VALOR UNIT.]])</f>
        <v>0</v>
      </c>
    </row>
    <row r="317" spans="1:10" x14ac:dyDescent="0.25">
      <c r="A317" s="28" t="s">
        <v>920</v>
      </c>
      <c r="B317" s="28" t="s">
        <v>698</v>
      </c>
      <c r="C317" s="18" t="s">
        <v>358</v>
      </c>
      <c r="D317" s="18">
        <v>18</v>
      </c>
      <c r="E317" s="44">
        <f>SUMIF(ENTRADAS[CODIGO],PRODUCTOS[[#This Row],[CODIGO]],ENTRADAS[CANTIDAD])</f>
        <v>0</v>
      </c>
      <c r="F317" s="44">
        <f>ENTRADA!F316</f>
        <v>0</v>
      </c>
      <c r="G317" s="44">
        <f>SALIDAS[[#This Row],[CANTIDAD]]</f>
        <v>0</v>
      </c>
      <c r="H317" s="44">
        <f>SALIDAS[[#This Row],[VALOR UNIT.]]</f>
        <v>0</v>
      </c>
      <c r="I317" s="18">
        <f>PRODUCTOS[[#This Row],[EXISTENCIAS]]+PRODUCTOS[[#This Row],[ENTRADAS]]-PRODUCTOS[[#This Row],[SALIDA ]]</f>
        <v>18</v>
      </c>
      <c r="J317" s="33">
        <f>PRODUCTOS[[#This Row],[SALIDA ]]*(PRODUCTOS[[#This Row],[PRECIO VTA]]-PRODUCTOS[[#This Row],[VALOR UNIT.]])</f>
        <v>0</v>
      </c>
    </row>
    <row r="318" spans="1:10" x14ac:dyDescent="0.25">
      <c r="A318" s="28" t="s">
        <v>921</v>
      </c>
      <c r="B318" s="28" t="s">
        <v>698</v>
      </c>
      <c r="C318" s="18" t="s">
        <v>362</v>
      </c>
      <c r="D318" s="18">
        <v>16</v>
      </c>
      <c r="E318" s="44">
        <f>SUMIF(ENTRADAS[CODIGO],PRODUCTOS[[#This Row],[CODIGO]],ENTRADAS[CANTIDAD])</f>
        <v>0</v>
      </c>
      <c r="F318" s="44">
        <f>ENTRADA!F317</f>
        <v>0</v>
      </c>
      <c r="G318" s="44">
        <f>SALIDAS[[#This Row],[CANTIDAD]]</f>
        <v>0</v>
      </c>
      <c r="H318" s="44">
        <f>SALIDAS[[#This Row],[VALOR UNIT.]]</f>
        <v>0</v>
      </c>
      <c r="I318" s="18">
        <f>PRODUCTOS[[#This Row],[EXISTENCIAS]]+PRODUCTOS[[#This Row],[ENTRADAS]]-PRODUCTOS[[#This Row],[SALIDA ]]</f>
        <v>16</v>
      </c>
      <c r="J318" s="33">
        <f>PRODUCTOS[[#This Row],[SALIDA ]]*(PRODUCTOS[[#This Row],[PRECIO VTA]]-PRODUCTOS[[#This Row],[VALOR UNIT.]])</f>
        <v>0</v>
      </c>
    </row>
    <row r="319" spans="1:10" x14ac:dyDescent="0.25">
      <c r="A319" s="28" t="s">
        <v>922</v>
      </c>
      <c r="B319" s="28" t="s">
        <v>698</v>
      </c>
      <c r="C319" s="18" t="s">
        <v>360</v>
      </c>
      <c r="D319" s="18">
        <v>55</v>
      </c>
      <c r="E319" s="44">
        <f>SUMIF(ENTRADAS[CODIGO],PRODUCTOS[[#This Row],[CODIGO]],ENTRADAS[CANTIDAD])</f>
        <v>0</v>
      </c>
      <c r="F319" s="44">
        <f>ENTRADA!F318</f>
        <v>0</v>
      </c>
      <c r="G319" s="44">
        <f>SALIDAS[[#This Row],[CANTIDAD]]</f>
        <v>0</v>
      </c>
      <c r="H319" s="44">
        <f>SALIDAS[[#This Row],[VALOR UNIT.]]</f>
        <v>0</v>
      </c>
      <c r="I319" s="18">
        <f>PRODUCTOS[[#This Row],[EXISTENCIAS]]+PRODUCTOS[[#This Row],[ENTRADAS]]-PRODUCTOS[[#This Row],[SALIDA ]]</f>
        <v>55</v>
      </c>
      <c r="J319" s="33">
        <f>PRODUCTOS[[#This Row],[SALIDA ]]*(PRODUCTOS[[#This Row],[PRECIO VTA]]-PRODUCTOS[[#This Row],[VALOR UNIT.]])</f>
        <v>0</v>
      </c>
    </row>
    <row r="320" spans="1:10" x14ac:dyDescent="0.25">
      <c r="A320" s="28" t="s">
        <v>923</v>
      </c>
      <c r="B320" s="28" t="s">
        <v>698</v>
      </c>
      <c r="C320" s="18" t="s">
        <v>361</v>
      </c>
      <c r="D320" s="18">
        <v>43</v>
      </c>
      <c r="E320" s="44">
        <f>SUMIF(ENTRADAS[CODIGO],PRODUCTOS[[#This Row],[CODIGO]],ENTRADAS[CANTIDAD])</f>
        <v>0</v>
      </c>
      <c r="F320" s="44">
        <f>ENTRADA!F319</f>
        <v>0</v>
      </c>
      <c r="G320" s="44">
        <f>SALIDAS[[#This Row],[CANTIDAD]]</f>
        <v>0</v>
      </c>
      <c r="H320" s="44">
        <f>SALIDAS[[#This Row],[VALOR UNIT.]]</f>
        <v>0</v>
      </c>
      <c r="I320" s="18">
        <f>PRODUCTOS[[#This Row],[EXISTENCIAS]]+PRODUCTOS[[#This Row],[ENTRADAS]]-PRODUCTOS[[#This Row],[SALIDA ]]</f>
        <v>43</v>
      </c>
      <c r="J320" s="33">
        <f>PRODUCTOS[[#This Row],[SALIDA ]]*(PRODUCTOS[[#This Row],[PRECIO VTA]]-PRODUCTOS[[#This Row],[VALOR UNIT.]])</f>
        <v>0</v>
      </c>
    </row>
    <row r="321" spans="1:10" x14ac:dyDescent="0.25">
      <c r="A321" s="28" t="s">
        <v>924</v>
      </c>
      <c r="B321" s="28" t="s">
        <v>698</v>
      </c>
      <c r="C321" s="19" t="s">
        <v>520</v>
      </c>
      <c r="D321" s="19">
        <v>270</v>
      </c>
      <c r="E321" s="44">
        <f>SUMIF(ENTRADAS[CODIGO],PRODUCTOS[[#This Row],[CODIGO]],ENTRADAS[CANTIDAD])</f>
        <v>0</v>
      </c>
      <c r="F321" s="44">
        <f>ENTRADA!F320</f>
        <v>0</v>
      </c>
      <c r="G321" s="44">
        <f>SALIDAS[[#This Row],[CANTIDAD]]</f>
        <v>0</v>
      </c>
      <c r="H321" s="44">
        <f>SALIDAS[[#This Row],[VALOR UNIT.]]</f>
        <v>0</v>
      </c>
      <c r="I321" s="18">
        <f>PRODUCTOS[[#This Row],[EXISTENCIAS]]+PRODUCTOS[[#This Row],[ENTRADAS]]-PRODUCTOS[[#This Row],[SALIDA ]]</f>
        <v>270</v>
      </c>
      <c r="J321" s="33">
        <f>PRODUCTOS[[#This Row],[SALIDA ]]*(PRODUCTOS[[#This Row],[PRECIO VTA]]-PRODUCTOS[[#This Row],[VALOR UNIT.]])</f>
        <v>0</v>
      </c>
    </row>
    <row r="322" spans="1:10" x14ac:dyDescent="0.25">
      <c r="A322" s="28" t="s">
        <v>925</v>
      </c>
      <c r="B322" s="28" t="s">
        <v>698</v>
      </c>
      <c r="C322" s="19" t="s">
        <v>788</v>
      </c>
      <c r="D322" s="19">
        <v>7</v>
      </c>
      <c r="E322" s="44">
        <f>SUMIF(ENTRADAS[CODIGO],PRODUCTOS[[#This Row],[CODIGO]],ENTRADAS[CANTIDAD])</f>
        <v>0</v>
      </c>
      <c r="F322" s="44">
        <f>ENTRADA!F321</f>
        <v>0</v>
      </c>
      <c r="G322" s="44">
        <f>SALIDAS[[#This Row],[CANTIDAD]]</f>
        <v>0</v>
      </c>
      <c r="H322" s="44">
        <f>SALIDAS[[#This Row],[VALOR UNIT.]]</f>
        <v>0</v>
      </c>
      <c r="I322" s="18">
        <f>PRODUCTOS[[#This Row],[EXISTENCIAS]]+PRODUCTOS[[#This Row],[ENTRADAS]]-PRODUCTOS[[#This Row],[SALIDA ]]</f>
        <v>7</v>
      </c>
      <c r="J322" s="33">
        <f>PRODUCTOS[[#This Row],[SALIDA ]]*(PRODUCTOS[[#This Row],[PRECIO VTA]]-PRODUCTOS[[#This Row],[VALOR UNIT.]])</f>
        <v>0</v>
      </c>
    </row>
    <row r="323" spans="1:10" x14ac:dyDescent="0.25">
      <c r="A323" s="28" t="s">
        <v>926</v>
      </c>
      <c r="B323" s="28" t="s">
        <v>1040</v>
      </c>
      <c r="C323" s="19" t="s">
        <v>634</v>
      </c>
      <c r="D323" s="18">
        <v>26.5</v>
      </c>
      <c r="E323" s="44">
        <f>SUMIF(ENTRADAS[CODIGO],PRODUCTOS[[#This Row],[CODIGO]],ENTRADAS[CANTIDAD])</f>
        <v>0</v>
      </c>
      <c r="F323" s="44">
        <f>ENTRADA!F322</f>
        <v>0</v>
      </c>
      <c r="G323" s="44">
        <f>SALIDAS[[#This Row],[CANTIDAD]]</f>
        <v>0</v>
      </c>
      <c r="H323" s="44">
        <f>SALIDAS[[#This Row],[VALOR UNIT.]]</f>
        <v>0</v>
      </c>
      <c r="I323" s="18">
        <f>PRODUCTOS[[#This Row],[EXISTENCIAS]]+PRODUCTOS[[#This Row],[ENTRADAS]]-PRODUCTOS[[#This Row],[SALIDA ]]</f>
        <v>26.5</v>
      </c>
      <c r="J323" s="33">
        <f>PRODUCTOS[[#This Row],[SALIDA ]]*(PRODUCTOS[[#This Row],[PRECIO VTA]]-PRODUCTOS[[#This Row],[VALOR UNIT.]])</f>
        <v>0</v>
      </c>
    </row>
    <row r="324" spans="1:10" x14ac:dyDescent="0.25">
      <c r="A324" s="28" t="s">
        <v>927</v>
      </c>
      <c r="B324" s="28" t="s">
        <v>1040</v>
      </c>
      <c r="C324" s="19" t="s">
        <v>632</v>
      </c>
      <c r="D324" s="18">
        <v>26</v>
      </c>
      <c r="E324" s="44">
        <f>SUMIF(ENTRADAS[CODIGO],PRODUCTOS[[#This Row],[CODIGO]],ENTRADAS[CANTIDAD])</f>
        <v>0</v>
      </c>
      <c r="F324" s="44">
        <f>ENTRADA!F323</f>
        <v>0</v>
      </c>
      <c r="G324" s="44">
        <f>SALIDAS[[#This Row],[CANTIDAD]]</f>
        <v>0</v>
      </c>
      <c r="H324" s="44">
        <f>SALIDAS[[#This Row],[VALOR UNIT.]]</f>
        <v>0</v>
      </c>
      <c r="I324" s="18">
        <f>PRODUCTOS[[#This Row],[EXISTENCIAS]]+PRODUCTOS[[#This Row],[ENTRADAS]]-PRODUCTOS[[#This Row],[SALIDA ]]</f>
        <v>26</v>
      </c>
      <c r="J324" s="33">
        <f>PRODUCTOS[[#This Row],[SALIDA ]]*(PRODUCTOS[[#This Row],[PRECIO VTA]]-PRODUCTOS[[#This Row],[VALOR UNIT.]])</f>
        <v>0</v>
      </c>
    </row>
    <row r="325" spans="1:10" x14ac:dyDescent="0.25">
      <c r="A325" s="28">
        <v>27111918</v>
      </c>
      <c r="B325" s="28" t="s">
        <v>1040</v>
      </c>
      <c r="C325" s="19" t="s">
        <v>631</v>
      </c>
      <c r="D325" s="18">
        <v>11.48</v>
      </c>
      <c r="E325" s="44">
        <f>SUMIF(ENTRADAS[CODIGO],PRODUCTOS[[#This Row],[CODIGO]],ENTRADAS[CANTIDAD])</f>
        <v>0</v>
      </c>
      <c r="F325" s="44">
        <f>ENTRADA!F324</f>
        <v>0</v>
      </c>
      <c r="G325" s="44">
        <f>SALIDAS[[#This Row],[CANTIDAD]]</f>
        <v>0</v>
      </c>
      <c r="H325" s="44">
        <f>SALIDAS[[#This Row],[VALOR UNIT.]]</f>
        <v>0</v>
      </c>
      <c r="I325" s="18">
        <f>PRODUCTOS[[#This Row],[EXISTENCIAS]]+PRODUCTOS[[#This Row],[ENTRADAS]]-PRODUCTOS[[#This Row],[SALIDA ]]</f>
        <v>11.48</v>
      </c>
      <c r="J325" s="33">
        <f>PRODUCTOS[[#This Row],[SALIDA ]]*(PRODUCTOS[[#This Row],[PRECIO VTA]]-PRODUCTOS[[#This Row],[VALOR UNIT.]])</f>
        <v>0</v>
      </c>
    </row>
    <row r="326" spans="1:10" x14ac:dyDescent="0.25">
      <c r="A326" s="29" t="s">
        <v>928</v>
      </c>
      <c r="B326" s="29" t="s">
        <v>698</v>
      </c>
      <c r="C326" s="19" t="s">
        <v>786</v>
      </c>
      <c r="D326" s="19">
        <v>314</v>
      </c>
      <c r="E326" s="44">
        <f>SUMIF(ENTRADAS[CODIGO],PRODUCTOS[[#This Row],[CODIGO]],ENTRADAS[CANTIDAD])</f>
        <v>0</v>
      </c>
      <c r="F326" s="44">
        <f>ENTRADA!F325</f>
        <v>0</v>
      </c>
      <c r="G326" s="44">
        <f>SALIDAS[[#This Row],[CANTIDAD]]</f>
        <v>0</v>
      </c>
      <c r="H326" s="44">
        <f>SALIDAS[[#This Row],[VALOR UNIT.]]</f>
        <v>0</v>
      </c>
      <c r="I326" s="18">
        <f>PRODUCTOS[[#This Row],[EXISTENCIAS]]+PRODUCTOS[[#This Row],[ENTRADAS]]-PRODUCTOS[[#This Row],[SALIDA ]]</f>
        <v>314</v>
      </c>
      <c r="J326" s="33">
        <f>PRODUCTOS[[#This Row],[SALIDA ]]*(PRODUCTOS[[#This Row],[PRECIO VTA]]-PRODUCTOS[[#This Row],[VALOR UNIT.]])</f>
        <v>0</v>
      </c>
    </row>
    <row r="327" spans="1:10" x14ac:dyDescent="0.25">
      <c r="A327" s="29" t="s">
        <v>929</v>
      </c>
      <c r="B327" s="29" t="s">
        <v>698</v>
      </c>
      <c r="C327" s="19" t="s">
        <v>785</v>
      </c>
      <c r="D327" s="19">
        <v>433</v>
      </c>
      <c r="E327" s="44">
        <f>SUMIF(ENTRADAS[CODIGO],PRODUCTOS[[#This Row],[CODIGO]],ENTRADAS[CANTIDAD])</f>
        <v>0</v>
      </c>
      <c r="F327" s="44">
        <f>ENTRADA!F326</f>
        <v>0</v>
      </c>
      <c r="G327" s="44">
        <f>SALIDAS[[#This Row],[CANTIDAD]]</f>
        <v>0</v>
      </c>
      <c r="H327" s="44">
        <f>SALIDAS[[#This Row],[VALOR UNIT.]]</f>
        <v>0</v>
      </c>
      <c r="I327" s="18">
        <f>PRODUCTOS[[#This Row],[EXISTENCIAS]]+PRODUCTOS[[#This Row],[ENTRADAS]]-PRODUCTOS[[#This Row],[SALIDA ]]</f>
        <v>433</v>
      </c>
      <c r="J327" s="33">
        <f>PRODUCTOS[[#This Row],[SALIDA ]]*(PRODUCTOS[[#This Row],[PRECIO VTA]]-PRODUCTOS[[#This Row],[VALOR UNIT.]])</f>
        <v>0</v>
      </c>
    </row>
    <row r="328" spans="1:10" x14ac:dyDescent="0.25">
      <c r="A328" s="29" t="s">
        <v>930</v>
      </c>
      <c r="B328" s="29" t="s">
        <v>698</v>
      </c>
      <c r="C328" s="19" t="s">
        <v>518</v>
      </c>
      <c r="D328" s="19">
        <v>252</v>
      </c>
      <c r="E328" s="44">
        <f>SUMIF(ENTRADAS[CODIGO],PRODUCTOS[[#This Row],[CODIGO]],ENTRADAS[CANTIDAD])</f>
        <v>0</v>
      </c>
      <c r="F328" s="44">
        <f>ENTRADA!F327</f>
        <v>0</v>
      </c>
      <c r="G328" s="44">
        <f>SALIDAS[[#This Row],[CANTIDAD]]</f>
        <v>0</v>
      </c>
      <c r="H328" s="44">
        <f>SALIDAS[[#This Row],[VALOR UNIT.]]</f>
        <v>0</v>
      </c>
      <c r="I328" s="18">
        <f>PRODUCTOS[[#This Row],[EXISTENCIAS]]+PRODUCTOS[[#This Row],[ENTRADAS]]-PRODUCTOS[[#This Row],[SALIDA ]]</f>
        <v>252</v>
      </c>
      <c r="J328" s="33">
        <f>PRODUCTOS[[#This Row],[SALIDA ]]*(PRODUCTOS[[#This Row],[PRECIO VTA]]-PRODUCTOS[[#This Row],[VALOR UNIT.]])</f>
        <v>0</v>
      </c>
    </row>
    <row r="329" spans="1:10" x14ac:dyDescent="0.25">
      <c r="A329" s="29" t="s">
        <v>931</v>
      </c>
      <c r="B329" s="29" t="s">
        <v>698</v>
      </c>
      <c r="C329" s="19" t="s">
        <v>783</v>
      </c>
      <c r="D329" s="19">
        <v>147</v>
      </c>
      <c r="E329" s="44">
        <f>SUMIF(ENTRADAS[CODIGO],PRODUCTOS[[#This Row],[CODIGO]],ENTRADAS[CANTIDAD])</f>
        <v>0</v>
      </c>
      <c r="F329" s="44">
        <f>ENTRADA!F328</f>
        <v>0</v>
      </c>
      <c r="G329" s="44">
        <f>SALIDAS[[#This Row],[CANTIDAD]]</f>
        <v>0</v>
      </c>
      <c r="H329" s="44">
        <f>SALIDAS[[#This Row],[VALOR UNIT.]]</f>
        <v>0</v>
      </c>
      <c r="I329" s="18">
        <f>PRODUCTOS[[#This Row],[EXISTENCIAS]]+PRODUCTOS[[#This Row],[ENTRADAS]]-PRODUCTOS[[#This Row],[SALIDA ]]</f>
        <v>147</v>
      </c>
      <c r="J329" s="33">
        <f>PRODUCTOS[[#This Row],[SALIDA ]]*(PRODUCTOS[[#This Row],[PRECIO VTA]]-PRODUCTOS[[#This Row],[VALOR UNIT.]])</f>
        <v>0</v>
      </c>
    </row>
    <row r="330" spans="1:10" x14ac:dyDescent="0.25">
      <c r="A330" s="29" t="s">
        <v>932</v>
      </c>
      <c r="B330" s="29" t="s">
        <v>698</v>
      </c>
      <c r="C330" s="19" t="s">
        <v>784</v>
      </c>
      <c r="D330" s="19">
        <v>132</v>
      </c>
      <c r="E330" s="44">
        <f>SUMIF(ENTRADAS[CODIGO],PRODUCTOS[[#This Row],[CODIGO]],ENTRADAS[CANTIDAD])</f>
        <v>0</v>
      </c>
      <c r="F330" s="44">
        <f>ENTRADA!F329</f>
        <v>0</v>
      </c>
      <c r="G330" s="44">
        <f>SALIDAS[[#This Row],[CANTIDAD]]</f>
        <v>0</v>
      </c>
      <c r="H330" s="44">
        <f>SALIDAS[[#This Row],[VALOR UNIT.]]</f>
        <v>0</v>
      </c>
      <c r="I330" s="18">
        <f>PRODUCTOS[[#This Row],[EXISTENCIAS]]+PRODUCTOS[[#This Row],[ENTRADAS]]-PRODUCTOS[[#This Row],[SALIDA ]]</f>
        <v>132</v>
      </c>
      <c r="J330" s="33">
        <f>PRODUCTOS[[#This Row],[SALIDA ]]*(PRODUCTOS[[#This Row],[PRECIO VTA]]-PRODUCTOS[[#This Row],[VALOR UNIT.]])</f>
        <v>0</v>
      </c>
    </row>
    <row r="331" spans="1:10" x14ac:dyDescent="0.25">
      <c r="A331" s="29" t="s">
        <v>933</v>
      </c>
      <c r="B331" s="29" t="s">
        <v>698</v>
      </c>
      <c r="C331" s="19" t="s">
        <v>787</v>
      </c>
      <c r="D331" s="19">
        <v>173</v>
      </c>
      <c r="E331" s="44">
        <f>SUMIF(ENTRADAS[CODIGO],PRODUCTOS[[#This Row],[CODIGO]],ENTRADAS[CANTIDAD])</f>
        <v>0</v>
      </c>
      <c r="F331" s="44">
        <f>ENTRADA!F330</f>
        <v>0</v>
      </c>
      <c r="G331" s="44">
        <f>SALIDAS[[#This Row],[CANTIDAD]]</f>
        <v>0</v>
      </c>
      <c r="H331" s="44">
        <f>SALIDAS[[#This Row],[VALOR UNIT.]]</f>
        <v>0</v>
      </c>
      <c r="I331" s="18">
        <f>PRODUCTOS[[#This Row],[EXISTENCIAS]]+PRODUCTOS[[#This Row],[ENTRADAS]]-PRODUCTOS[[#This Row],[SALIDA ]]</f>
        <v>173</v>
      </c>
      <c r="J331" s="33">
        <f>PRODUCTOS[[#This Row],[SALIDA ]]*(PRODUCTOS[[#This Row],[PRECIO VTA]]-PRODUCTOS[[#This Row],[VALOR UNIT.]])</f>
        <v>0</v>
      </c>
    </row>
    <row r="332" spans="1:10" x14ac:dyDescent="0.25">
      <c r="A332" s="29" t="s">
        <v>934</v>
      </c>
      <c r="B332" s="29" t="s">
        <v>698</v>
      </c>
      <c r="C332" s="18" t="s">
        <v>344</v>
      </c>
      <c r="D332" s="18">
        <v>15</v>
      </c>
      <c r="E332" s="44">
        <f>SUMIF(ENTRADAS[CODIGO],PRODUCTOS[[#This Row],[CODIGO]],ENTRADAS[CANTIDAD])</f>
        <v>0</v>
      </c>
      <c r="F332" s="44">
        <f>ENTRADA!F331</f>
        <v>0</v>
      </c>
      <c r="G332" s="44">
        <f>SALIDAS[[#This Row],[CANTIDAD]]</f>
        <v>0</v>
      </c>
      <c r="H332" s="44">
        <f>SALIDAS[[#This Row],[VALOR UNIT.]]</f>
        <v>0</v>
      </c>
      <c r="I332" s="18">
        <f>PRODUCTOS[[#This Row],[EXISTENCIAS]]+PRODUCTOS[[#This Row],[ENTRADAS]]-PRODUCTOS[[#This Row],[SALIDA ]]</f>
        <v>15</v>
      </c>
      <c r="J332" s="33">
        <f>PRODUCTOS[[#This Row],[SALIDA ]]*(PRODUCTOS[[#This Row],[PRECIO VTA]]-PRODUCTOS[[#This Row],[VALOR UNIT.]])</f>
        <v>0</v>
      </c>
    </row>
    <row r="333" spans="1:10" x14ac:dyDescent="0.25">
      <c r="A333" s="29" t="s">
        <v>935</v>
      </c>
      <c r="B333" s="29" t="s">
        <v>698</v>
      </c>
      <c r="C333" s="18" t="s">
        <v>342</v>
      </c>
      <c r="D333" s="18">
        <v>2</v>
      </c>
      <c r="E333" s="44">
        <f>SUMIF(ENTRADAS[CODIGO],PRODUCTOS[[#This Row],[CODIGO]],ENTRADAS[CANTIDAD])</f>
        <v>0</v>
      </c>
      <c r="F333" s="44">
        <f>ENTRADA!F332</f>
        <v>0</v>
      </c>
      <c r="G333" s="44">
        <f>SALIDAS[[#This Row],[CANTIDAD]]</f>
        <v>0</v>
      </c>
      <c r="H333" s="44">
        <f>SALIDAS[[#This Row],[VALOR UNIT.]]</f>
        <v>0</v>
      </c>
      <c r="I333" s="18">
        <f>PRODUCTOS[[#This Row],[EXISTENCIAS]]+PRODUCTOS[[#This Row],[ENTRADAS]]-PRODUCTOS[[#This Row],[SALIDA ]]</f>
        <v>2</v>
      </c>
      <c r="J333" s="33">
        <f>PRODUCTOS[[#This Row],[SALIDA ]]*(PRODUCTOS[[#This Row],[PRECIO VTA]]-PRODUCTOS[[#This Row],[VALOR UNIT.]])</f>
        <v>0</v>
      </c>
    </row>
    <row r="334" spans="1:10" x14ac:dyDescent="0.25">
      <c r="A334" s="29" t="s">
        <v>936</v>
      </c>
      <c r="B334" s="29" t="s">
        <v>698</v>
      </c>
      <c r="C334" s="18" t="s">
        <v>343</v>
      </c>
      <c r="D334" s="18">
        <v>13</v>
      </c>
      <c r="E334" s="44">
        <f>SUMIF(ENTRADAS[CODIGO],PRODUCTOS[[#This Row],[CODIGO]],ENTRADAS[CANTIDAD])</f>
        <v>0</v>
      </c>
      <c r="F334" s="44">
        <f>ENTRADA!F333</f>
        <v>0</v>
      </c>
      <c r="G334" s="44">
        <f>SALIDAS[[#This Row],[CANTIDAD]]</f>
        <v>0</v>
      </c>
      <c r="H334" s="44">
        <f>SALIDAS[[#This Row],[VALOR UNIT.]]</f>
        <v>0</v>
      </c>
      <c r="I334" s="18">
        <f>PRODUCTOS[[#This Row],[EXISTENCIAS]]+PRODUCTOS[[#This Row],[ENTRADAS]]-PRODUCTOS[[#This Row],[SALIDA ]]</f>
        <v>13</v>
      </c>
      <c r="J334" s="33">
        <f>PRODUCTOS[[#This Row],[SALIDA ]]*(PRODUCTOS[[#This Row],[PRECIO VTA]]-PRODUCTOS[[#This Row],[VALOR UNIT.]])</f>
        <v>0</v>
      </c>
    </row>
    <row r="335" spans="1:10" x14ac:dyDescent="0.25">
      <c r="A335" s="29" t="s">
        <v>937</v>
      </c>
      <c r="B335" s="29" t="s">
        <v>698</v>
      </c>
      <c r="C335" s="18" t="s">
        <v>336</v>
      </c>
      <c r="D335" s="18">
        <v>12</v>
      </c>
      <c r="E335" s="44">
        <f>SUMIF(ENTRADAS[CODIGO],PRODUCTOS[[#This Row],[CODIGO]],ENTRADAS[CANTIDAD])</f>
        <v>0</v>
      </c>
      <c r="F335" s="44">
        <f>ENTRADA!F334</f>
        <v>0</v>
      </c>
      <c r="G335" s="44">
        <f>SALIDAS[[#This Row],[CANTIDAD]]</f>
        <v>0</v>
      </c>
      <c r="H335" s="44">
        <f>SALIDAS[[#This Row],[VALOR UNIT.]]</f>
        <v>0</v>
      </c>
      <c r="I335" s="18">
        <f>PRODUCTOS[[#This Row],[EXISTENCIAS]]+PRODUCTOS[[#This Row],[ENTRADAS]]-PRODUCTOS[[#This Row],[SALIDA ]]</f>
        <v>12</v>
      </c>
      <c r="J335" s="33">
        <f>PRODUCTOS[[#This Row],[SALIDA ]]*(PRODUCTOS[[#This Row],[PRECIO VTA]]-PRODUCTOS[[#This Row],[VALOR UNIT.]])</f>
        <v>0</v>
      </c>
    </row>
    <row r="336" spans="1:10" x14ac:dyDescent="0.25">
      <c r="A336" s="29" t="s">
        <v>938</v>
      </c>
      <c r="B336" s="29" t="s">
        <v>698</v>
      </c>
      <c r="C336" s="18" t="s">
        <v>337</v>
      </c>
      <c r="D336" s="18">
        <v>2</v>
      </c>
      <c r="E336" s="44">
        <f>SUMIF(ENTRADAS[CODIGO],PRODUCTOS[[#This Row],[CODIGO]],ENTRADAS[CANTIDAD])</f>
        <v>0</v>
      </c>
      <c r="F336" s="44">
        <f>ENTRADA!F335</f>
        <v>0</v>
      </c>
      <c r="G336" s="44">
        <f>SALIDAS[[#This Row],[CANTIDAD]]</f>
        <v>0</v>
      </c>
      <c r="H336" s="44">
        <f>SALIDAS[[#This Row],[VALOR UNIT.]]</f>
        <v>0</v>
      </c>
      <c r="I336" s="18">
        <f>PRODUCTOS[[#This Row],[EXISTENCIAS]]+PRODUCTOS[[#This Row],[ENTRADAS]]-PRODUCTOS[[#This Row],[SALIDA ]]</f>
        <v>2</v>
      </c>
      <c r="J336" s="33">
        <f>PRODUCTOS[[#This Row],[SALIDA ]]*(PRODUCTOS[[#This Row],[PRECIO VTA]]-PRODUCTOS[[#This Row],[VALOR UNIT.]])</f>
        <v>0</v>
      </c>
    </row>
    <row r="337" spans="1:10" x14ac:dyDescent="0.25">
      <c r="A337" s="29" t="s">
        <v>939</v>
      </c>
      <c r="B337" s="29" t="s">
        <v>698</v>
      </c>
      <c r="C337" s="18" t="s">
        <v>335</v>
      </c>
      <c r="D337" s="18">
        <v>11</v>
      </c>
      <c r="E337" s="44">
        <f>SUMIF(ENTRADAS[CODIGO],PRODUCTOS[[#This Row],[CODIGO]],ENTRADAS[CANTIDAD])</f>
        <v>0</v>
      </c>
      <c r="F337" s="44">
        <f>ENTRADA!F336</f>
        <v>0</v>
      </c>
      <c r="G337" s="44">
        <f>SALIDAS[[#This Row],[CANTIDAD]]</f>
        <v>0</v>
      </c>
      <c r="H337" s="44">
        <f>SALIDAS[[#This Row],[VALOR UNIT.]]</f>
        <v>0</v>
      </c>
      <c r="I337" s="18">
        <f>PRODUCTOS[[#This Row],[EXISTENCIAS]]+PRODUCTOS[[#This Row],[ENTRADAS]]-PRODUCTOS[[#This Row],[SALIDA ]]</f>
        <v>11</v>
      </c>
      <c r="J337" s="33">
        <f>PRODUCTOS[[#This Row],[SALIDA ]]*(PRODUCTOS[[#This Row],[PRECIO VTA]]-PRODUCTOS[[#This Row],[VALOR UNIT.]])</f>
        <v>0</v>
      </c>
    </row>
    <row r="338" spans="1:10" x14ac:dyDescent="0.25">
      <c r="A338" s="29" t="s">
        <v>940</v>
      </c>
      <c r="B338" s="29" t="s">
        <v>698</v>
      </c>
      <c r="C338" s="18" t="s">
        <v>340</v>
      </c>
      <c r="D338" s="18">
        <v>15</v>
      </c>
      <c r="E338" s="44">
        <f>SUMIF(ENTRADAS[CODIGO],PRODUCTOS[[#This Row],[CODIGO]],ENTRADAS[CANTIDAD])</f>
        <v>0</v>
      </c>
      <c r="F338" s="44">
        <f>ENTRADA!F337</f>
        <v>0</v>
      </c>
      <c r="G338" s="44">
        <f>SALIDAS[[#This Row],[CANTIDAD]]</f>
        <v>0</v>
      </c>
      <c r="H338" s="44">
        <f>SALIDAS[[#This Row],[VALOR UNIT.]]</f>
        <v>0</v>
      </c>
      <c r="I338" s="18">
        <f>PRODUCTOS[[#This Row],[EXISTENCIAS]]+PRODUCTOS[[#This Row],[ENTRADAS]]-PRODUCTOS[[#This Row],[SALIDA ]]</f>
        <v>15</v>
      </c>
      <c r="J338" s="33">
        <f>PRODUCTOS[[#This Row],[SALIDA ]]*(PRODUCTOS[[#This Row],[PRECIO VTA]]-PRODUCTOS[[#This Row],[VALOR UNIT.]])</f>
        <v>0</v>
      </c>
    </row>
    <row r="339" spans="1:10" x14ac:dyDescent="0.25">
      <c r="A339" s="29" t="s">
        <v>941</v>
      </c>
      <c r="B339" s="29" t="s">
        <v>698</v>
      </c>
      <c r="C339" s="18" t="s">
        <v>341</v>
      </c>
      <c r="D339" s="18">
        <v>15</v>
      </c>
      <c r="E339" s="44">
        <f>SUMIF(ENTRADAS[CODIGO],PRODUCTOS[[#This Row],[CODIGO]],ENTRADAS[CANTIDAD])</f>
        <v>0</v>
      </c>
      <c r="F339" s="44">
        <f>ENTRADA!F338</f>
        <v>0</v>
      </c>
      <c r="G339" s="44">
        <f>SALIDAS[[#This Row],[CANTIDAD]]</f>
        <v>0</v>
      </c>
      <c r="H339" s="44">
        <f>SALIDAS[[#This Row],[VALOR UNIT.]]</f>
        <v>0</v>
      </c>
      <c r="I339" s="18">
        <f>PRODUCTOS[[#This Row],[EXISTENCIAS]]+PRODUCTOS[[#This Row],[ENTRADAS]]-PRODUCTOS[[#This Row],[SALIDA ]]</f>
        <v>15</v>
      </c>
      <c r="J339" s="33">
        <f>PRODUCTOS[[#This Row],[SALIDA ]]*(PRODUCTOS[[#This Row],[PRECIO VTA]]-PRODUCTOS[[#This Row],[VALOR UNIT.]])</f>
        <v>0</v>
      </c>
    </row>
    <row r="340" spans="1:10" x14ac:dyDescent="0.25">
      <c r="A340" s="29" t="s">
        <v>942</v>
      </c>
      <c r="B340" s="29" t="s">
        <v>698</v>
      </c>
      <c r="C340" s="18" t="s">
        <v>338</v>
      </c>
      <c r="D340" s="18">
        <v>6</v>
      </c>
      <c r="E340" s="44">
        <f>SUMIF(ENTRADAS[CODIGO],PRODUCTOS[[#This Row],[CODIGO]],ENTRADAS[CANTIDAD])</f>
        <v>0</v>
      </c>
      <c r="F340" s="44">
        <f>ENTRADA!F339</f>
        <v>0</v>
      </c>
      <c r="G340" s="44">
        <f>SALIDAS[[#This Row],[CANTIDAD]]</f>
        <v>0</v>
      </c>
      <c r="H340" s="44">
        <f>SALIDAS[[#This Row],[VALOR UNIT.]]</f>
        <v>0</v>
      </c>
      <c r="I340" s="18">
        <f>PRODUCTOS[[#This Row],[EXISTENCIAS]]+PRODUCTOS[[#This Row],[ENTRADAS]]-PRODUCTOS[[#This Row],[SALIDA ]]</f>
        <v>6</v>
      </c>
      <c r="J340" s="33">
        <f>PRODUCTOS[[#This Row],[SALIDA ]]*(PRODUCTOS[[#This Row],[PRECIO VTA]]-PRODUCTOS[[#This Row],[VALOR UNIT.]])</f>
        <v>0</v>
      </c>
    </row>
    <row r="341" spans="1:10" x14ac:dyDescent="0.25">
      <c r="A341" s="29" t="s">
        <v>943</v>
      </c>
      <c r="B341" s="29" t="s">
        <v>698</v>
      </c>
      <c r="C341" s="18" t="s">
        <v>339</v>
      </c>
      <c r="D341" s="18">
        <v>5</v>
      </c>
      <c r="E341" s="44">
        <f>SUMIF(ENTRADAS[CODIGO],PRODUCTOS[[#This Row],[CODIGO]],ENTRADAS[CANTIDAD])</f>
        <v>0</v>
      </c>
      <c r="F341" s="44">
        <f>ENTRADA!F340</f>
        <v>0</v>
      </c>
      <c r="G341" s="44">
        <f>SALIDAS[[#This Row],[CANTIDAD]]</f>
        <v>0</v>
      </c>
      <c r="H341" s="44">
        <f>SALIDAS[[#This Row],[VALOR UNIT.]]</f>
        <v>0</v>
      </c>
      <c r="I341" s="18">
        <f>PRODUCTOS[[#This Row],[EXISTENCIAS]]+PRODUCTOS[[#This Row],[ENTRADAS]]-PRODUCTOS[[#This Row],[SALIDA ]]</f>
        <v>5</v>
      </c>
      <c r="J341" s="33">
        <f>PRODUCTOS[[#This Row],[SALIDA ]]*(PRODUCTOS[[#This Row],[PRECIO VTA]]-PRODUCTOS[[#This Row],[VALOR UNIT.]])</f>
        <v>0</v>
      </c>
    </row>
    <row r="342" spans="1:10" x14ac:dyDescent="0.25">
      <c r="A342" s="29" t="s">
        <v>944</v>
      </c>
      <c r="B342" s="29" t="s">
        <v>698</v>
      </c>
      <c r="C342" s="19" t="s">
        <v>789</v>
      </c>
      <c r="D342" s="19">
        <v>92</v>
      </c>
      <c r="E342" s="44">
        <f>SUMIF(ENTRADAS[CODIGO],PRODUCTOS[[#This Row],[CODIGO]],ENTRADAS[CANTIDAD])</f>
        <v>0</v>
      </c>
      <c r="F342" s="44">
        <f>ENTRADA!F341</f>
        <v>0</v>
      </c>
      <c r="G342" s="44">
        <f>SALIDAS[[#This Row],[CANTIDAD]]</f>
        <v>0</v>
      </c>
      <c r="H342" s="44">
        <f>SALIDAS[[#This Row],[VALOR UNIT.]]</f>
        <v>0</v>
      </c>
      <c r="I342" s="18">
        <f>PRODUCTOS[[#This Row],[EXISTENCIAS]]+PRODUCTOS[[#This Row],[ENTRADAS]]-PRODUCTOS[[#This Row],[SALIDA ]]</f>
        <v>92</v>
      </c>
      <c r="J342" s="33">
        <f>PRODUCTOS[[#This Row],[SALIDA ]]*(PRODUCTOS[[#This Row],[PRECIO VTA]]-PRODUCTOS[[#This Row],[VALOR UNIT.]])</f>
        <v>0</v>
      </c>
    </row>
    <row r="343" spans="1:10" x14ac:dyDescent="0.25">
      <c r="A343" s="29" t="s">
        <v>945</v>
      </c>
      <c r="B343" s="29" t="s">
        <v>698</v>
      </c>
      <c r="C343" s="19" t="s">
        <v>790</v>
      </c>
      <c r="D343" s="19">
        <v>243</v>
      </c>
      <c r="E343" s="44">
        <f>SUMIF(ENTRADAS[CODIGO],PRODUCTOS[[#This Row],[CODIGO]],ENTRADAS[CANTIDAD])</f>
        <v>0</v>
      </c>
      <c r="F343" s="44">
        <f>ENTRADA!F342</f>
        <v>0</v>
      </c>
      <c r="G343" s="44">
        <f>SALIDAS[[#This Row],[CANTIDAD]]</f>
        <v>0</v>
      </c>
      <c r="H343" s="44">
        <f>SALIDAS[[#This Row],[VALOR UNIT.]]</f>
        <v>0</v>
      </c>
      <c r="I343" s="18">
        <f>PRODUCTOS[[#This Row],[EXISTENCIAS]]+PRODUCTOS[[#This Row],[ENTRADAS]]-PRODUCTOS[[#This Row],[SALIDA ]]</f>
        <v>243</v>
      </c>
      <c r="J343" s="33">
        <f>PRODUCTOS[[#This Row],[SALIDA ]]*(PRODUCTOS[[#This Row],[PRECIO VTA]]-PRODUCTOS[[#This Row],[VALOR UNIT.]])</f>
        <v>0</v>
      </c>
    </row>
    <row r="344" spans="1:10" x14ac:dyDescent="0.25">
      <c r="A344" s="29" t="s">
        <v>946</v>
      </c>
      <c r="B344" s="29" t="s">
        <v>698</v>
      </c>
      <c r="C344" s="19" t="s">
        <v>791</v>
      </c>
      <c r="D344" s="19">
        <v>185</v>
      </c>
      <c r="E344" s="44">
        <f>SUMIF(ENTRADAS[CODIGO],PRODUCTOS[[#This Row],[CODIGO]],ENTRADAS[CANTIDAD])</f>
        <v>0</v>
      </c>
      <c r="F344" s="44">
        <f>ENTRADA!F343</f>
        <v>0</v>
      </c>
      <c r="G344" s="44">
        <f>SALIDAS[[#This Row],[CANTIDAD]]</f>
        <v>0</v>
      </c>
      <c r="H344" s="44">
        <f>SALIDAS[[#This Row],[VALOR UNIT.]]</f>
        <v>0</v>
      </c>
      <c r="I344" s="18">
        <f>PRODUCTOS[[#This Row],[EXISTENCIAS]]+PRODUCTOS[[#This Row],[ENTRADAS]]-PRODUCTOS[[#This Row],[SALIDA ]]</f>
        <v>185</v>
      </c>
      <c r="J344" s="33">
        <f>PRODUCTOS[[#This Row],[SALIDA ]]*(PRODUCTOS[[#This Row],[PRECIO VTA]]-PRODUCTOS[[#This Row],[VALOR UNIT.]])</f>
        <v>0</v>
      </c>
    </row>
    <row r="345" spans="1:10" x14ac:dyDescent="0.25">
      <c r="A345" s="29" t="s">
        <v>947</v>
      </c>
      <c r="B345" s="29" t="s">
        <v>1040</v>
      </c>
      <c r="C345" s="19" t="s">
        <v>638</v>
      </c>
      <c r="D345" s="18">
        <v>35.200000000000003</v>
      </c>
      <c r="E345" s="44">
        <f>SUMIF(ENTRADAS[CODIGO],PRODUCTOS[[#This Row],[CODIGO]],ENTRADAS[CANTIDAD])</f>
        <v>0</v>
      </c>
      <c r="F345" s="44">
        <f>ENTRADA!F344</f>
        <v>0</v>
      </c>
      <c r="G345" s="44">
        <f>SALIDAS[[#This Row],[CANTIDAD]]</f>
        <v>0</v>
      </c>
      <c r="H345" s="44">
        <f>SALIDAS[[#This Row],[VALOR UNIT.]]</f>
        <v>0</v>
      </c>
      <c r="I345" s="18">
        <f>PRODUCTOS[[#This Row],[EXISTENCIAS]]+PRODUCTOS[[#This Row],[ENTRADAS]]-PRODUCTOS[[#This Row],[SALIDA ]]</f>
        <v>35.200000000000003</v>
      </c>
      <c r="J345" s="33">
        <f>PRODUCTOS[[#This Row],[SALIDA ]]*(PRODUCTOS[[#This Row],[PRECIO VTA]]-PRODUCTOS[[#This Row],[VALOR UNIT.]])</f>
        <v>0</v>
      </c>
    </row>
    <row r="346" spans="1:10" x14ac:dyDescent="0.25">
      <c r="A346" s="29" t="s">
        <v>948</v>
      </c>
      <c r="B346" s="29" t="s">
        <v>1040</v>
      </c>
      <c r="C346" s="19" t="s">
        <v>636</v>
      </c>
      <c r="D346" s="18">
        <v>26.28</v>
      </c>
      <c r="E346" s="44">
        <f>SUMIF(ENTRADAS[CODIGO],PRODUCTOS[[#This Row],[CODIGO]],ENTRADAS[CANTIDAD])</f>
        <v>0</v>
      </c>
      <c r="F346" s="44">
        <f>ENTRADA!F345</f>
        <v>0</v>
      </c>
      <c r="G346" s="44">
        <f>SALIDAS[[#This Row],[CANTIDAD]]</f>
        <v>0</v>
      </c>
      <c r="H346" s="44">
        <f>SALIDAS[[#This Row],[VALOR UNIT.]]</f>
        <v>0</v>
      </c>
      <c r="I346" s="18">
        <f>PRODUCTOS[[#This Row],[EXISTENCIAS]]+PRODUCTOS[[#This Row],[ENTRADAS]]-PRODUCTOS[[#This Row],[SALIDA ]]</f>
        <v>26.28</v>
      </c>
      <c r="J346" s="33">
        <f>PRODUCTOS[[#This Row],[SALIDA ]]*(PRODUCTOS[[#This Row],[PRECIO VTA]]-PRODUCTOS[[#This Row],[VALOR UNIT.]])</f>
        <v>0</v>
      </c>
    </row>
    <row r="347" spans="1:10" x14ac:dyDescent="0.25">
      <c r="A347" s="29" t="s">
        <v>949</v>
      </c>
      <c r="B347" s="29" t="s">
        <v>698</v>
      </c>
      <c r="C347" s="18" t="s">
        <v>745</v>
      </c>
      <c r="D347" s="18">
        <v>24</v>
      </c>
      <c r="E347" s="44">
        <f>SUMIF(ENTRADAS[CODIGO],PRODUCTOS[[#This Row],[CODIGO]],ENTRADAS[CANTIDAD])</f>
        <v>0</v>
      </c>
      <c r="F347" s="44">
        <f>ENTRADA!F346</f>
        <v>0</v>
      </c>
      <c r="G347" s="44">
        <f>SALIDAS[[#This Row],[CANTIDAD]]</f>
        <v>0</v>
      </c>
      <c r="H347" s="44">
        <f>SALIDAS[[#This Row],[VALOR UNIT.]]</f>
        <v>0</v>
      </c>
      <c r="I347" s="18">
        <f>PRODUCTOS[[#This Row],[EXISTENCIAS]]+PRODUCTOS[[#This Row],[ENTRADAS]]-PRODUCTOS[[#This Row],[SALIDA ]]</f>
        <v>24</v>
      </c>
      <c r="J347" s="33">
        <f>PRODUCTOS[[#This Row],[SALIDA ]]*(PRODUCTOS[[#This Row],[PRECIO VTA]]-PRODUCTOS[[#This Row],[VALOR UNIT.]])</f>
        <v>0</v>
      </c>
    </row>
    <row r="348" spans="1:10" x14ac:dyDescent="0.25">
      <c r="A348" s="29" t="s">
        <v>950</v>
      </c>
      <c r="B348" s="29" t="s">
        <v>698</v>
      </c>
      <c r="C348" s="18" t="s">
        <v>747</v>
      </c>
      <c r="D348" s="18">
        <v>14</v>
      </c>
      <c r="E348" s="44">
        <f>SUMIF(ENTRADAS[CODIGO],PRODUCTOS[[#This Row],[CODIGO]],ENTRADAS[CANTIDAD])</f>
        <v>0</v>
      </c>
      <c r="F348" s="44">
        <f>ENTRADA!F347</f>
        <v>0</v>
      </c>
      <c r="G348" s="44">
        <f>SALIDAS[[#This Row],[CANTIDAD]]</f>
        <v>0</v>
      </c>
      <c r="H348" s="44">
        <f>SALIDAS[[#This Row],[VALOR UNIT.]]</f>
        <v>0</v>
      </c>
      <c r="I348" s="18">
        <f>PRODUCTOS[[#This Row],[EXISTENCIAS]]+PRODUCTOS[[#This Row],[ENTRADAS]]-PRODUCTOS[[#This Row],[SALIDA ]]</f>
        <v>14</v>
      </c>
      <c r="J348" s="33">
        <f>PRODUCTOS[[#This Row],[SALIDA ]]*(PRODUCTOS[[#This Row],[PRECIO VTA]]-PRODUCTOS[[#This Row],[VALOR UNIT.]])</f>
        <v>0</v>
      </c>
    </row>
    <row r="349" spans="1:10" x14ac:dyDescent="0.25">
      <c r="A349" s="29" t="s">
        <v>951</v>
      </c>
      <c r="B349" s="29" t="s">
        <v>698</v>
      </c>
      <c r="C349" s="18" t="s">
        <v>325</v>
      </c>
      <c r="D349" s="18">
        <v>23</v>
      </c>
      <c r="E349" s="44">
        <f>SUMIF(ENTRADAS[CODIGO],PRODUCTOS[[#This Row],[CODIGO]],ENTRADAS[CANTIDAD])</f>
        <v>0</v>
      </c>
      <c r="F349" s="44">
        <f>ENTRADA!F348</f>
        <v>0</v>
      </c>
      <c r="G349" s="44">
        <f>SALIDAS[[#This Row],[CANTIDAD]]</f>
        <v>0</v>
      </c>
      <c r="H349" s="44">
        <f>SALIDAS[[#This Row],[VALOR UNIT.]]</f>
        <v>0</v>
      </c>
      <c r="I349" s="18">
        <f>PRODUCTOS[[#This Row],[EXISTENCIAS]]+PRODUCTOS[[#This Row],[ENTRADAS]]-PRODUCTOS[[#This Row],[SALIDA ]]</f>
        <v>23</v>
      </c>
      <c r="J349" s="33">
        <f>PRODUCTOS[[#This Row],[SALIDA ]]*(PRODUCTOS[[#This Row],[PRECIO VTA]]-PRODUCTOS[[#This Row],[VALOR UNIT.]])</f>
        <v>0</v>
      </c>
    </row>
    <row r="350" spans="1:10" x14ac:dyDescent="0.25">
      <c r="A350" s="29" t="s">
        <v>952</v>
      </c>
      <c r="B350" s="29" t="s">
        <v>698</v>
      </c>
      <c r="C350" s="18" t="s">
        <v>324</v>
      </c>
      <c r="D350" s="18">
        <v>28</v>
      </c>
      <c r="E350" s="44">
        <f>SUMIF(ENTRADAS[CODIGO],PRODUCTOS[[#This Row],[CODIGO]],ENTRADAS[CANTIDAD])</f>
        <v>0</v>
      </c>
      <c r="F350" s="44">
        <f>ENTRADA!F349</f>
        <v>0</v>
      </c>
      <c r="G350" s="44">
        <f>SALIDAS[[#This Row],[CANTIDAD]]</f>
        <v>0</v>
      </c>
      <c r="H350" s="44">
        <f>SALIDAS[[#This Row],[VALOR UNIT.]]</f>
        <v>0</v>
      </c>
      <c r="I350" s="18">
        <f>PRODUCTOS[[#This Row],[EXISTENCIAS]]+PRODUCTOS[[#This Row],[ENTRADAS]]-PRODUCTOS[[#This Row],[SALIDA ]]</f>
        <v>28</v>
      </c>
      <c r="J350" s="33">
        <f>PRODUCTOS[[#This Row],[SALIDA ]]*(PRODUCTOS[[#This Row],[PRECIO VTA]]-PRODUCTOS[[#This Row],[VALOR UNIT.]])</f>
        <v>0</v>
      </c>
    </row>
    <row r="351" spans="1:10" x14ac:dyDescent="0.25">
      <c r="A351" s="29" t="s">
        <v>953</v>
      </c>
      <c r="B351" s="29" t="s">
        <v>698</v>
      </c>
      <c r="C351" s="19" t="s">
        <v>792</v>
      </c>
      <c r="D351" s="19">
        <v>109</v>
      </c>
      <c r="E351" s="44">
        <f>SUMIF(ENTRADAS[CODIGO],PRODUCTOS[[#This Row],[CODIGO]],ENTRADAS[CANTIDAD])</f>
        <v>0</v>
      </c>
      <c r="F351" s="44">
        <f>ENTRADA!F350</f>
        <v>0</v>
      </c>
      <c r="G351" s="44">
        <f>SALIDAS[[#This Row],[CANTIDAD]]</f>
        <v>0</v>
      </c>
      <c r="H351" s="44">
        <f>SALIDAS[[#This Row],[VALOR UNIT.]]</f>
        <v>0</v>
      </c>
      <c r="I351" s="18">
        <f>PRODUCTOS[[#This Row],[EXISTENCIAS]]+PRODUCTOS[[#This Row],[ENTRADAS]]-PRODUCTOS[[#This Row],[SALIDA ]]</f>
        <v>109</v>
      </c>
      <c r="J351" s="33">
        <f>PRODUCTOS[[#This Row],[SALIDA ]]*(PRODUCTOS[[#This Row],[PRECIO VTA]]-PRODUCTOS[[#This Row],[VALOR UNIT.]])</f>
        <v>0</v>
      </c>
    </row>
    <row r="352" spans="1:10" x14ac:dyDescent="0.25">
      <c r="A352" s="29" t="s">
        <v>954</v>
      </c>
      <c r="B352" s="29" t="s">
        <v>698</v>
      </c>
      <c r="C352" s="19" t="s">
        <v>793</v>
      </c>
      <c r="D352" s="19">
        <v>99</v>
      </c>
      <c r="E352" s="44">
        <f>SUMIF(ENTRADAS[CODIGO],PRODUCTOS[[#This Row],[CODIGO]],ENTRADAS[CANTIDAD])</f>
        <v>0</v>
      </c>
      <c r="F352" s="44">
        <f>ENTRADA!F351</f>
        <v>0</v>
      </c>
      <c r="G352" s="44">
        <f>SALIDAS[[#This Row],[CANTIDAD]]</f>
        <v>0</v>
      </c>
      <c r="H352" s="44">
        <f>SALIDAS[[#This Row],[VALOR UNIT.]]</f>
        <v>0</v>
      </c>
      <c r="I352" s="18">
        <f>PRODUCTOS[[#This Row],[EXISTENCIAS]]+PRODUCTOS[[#This Row],[ENTRADAS]]-PRODUCTOS[[#This Row],[SALIDA ]]</f>
        <v>99</v>
      </c>
      <c r="J352" s="33">
        <f>PRODUCTOS[[#This Row],[SALIDA ]]*(PRODUCTOS[[#This Row],[PRECIO VTA]]-PRODUCTOS[[#This Row],[VALOR UNIT.]])</f>
        <v>0</v>
      </c>
    </row>
    <row r="353" spans="1:10" x14ac:dyDescent="0.25">
      <c r="A353" s="29" t="s">
        <v>955</v>
      </c>
      <c r="B353" s="29" t="s">
        <v>698</v>
      </c>
      <c r="C353" s="19" t="s">
        <v>794</v>
      </c>
      <c r="D353" s="19">
        <v>111</v>
      </c>
      <c r="E353" s="44">
        <f>SUMIF(ENTRADAS[CODIGO],PRODUCTOS[[#This Row],[CODIGO]],ENTRADAS[CANTIDAD])</f>
        <v>0</v>
      </c>
      <c r="F353" s="44">
        <f>ENTRADA!F352</f>
        <v>0</v>
      </c>
      <c r="G353" s="44">
        <f>SALIDAS[[#This Row],[CANTIDAD]]</f>
        <v>0</v>
      </c>
      <c r="H353" s="44">
        <f>SALIDAS[[#This Row],[VALOR UNIT.]]</f>
        <v>0</v>
      </c>
      <c r="I353" s="18">
        <f>PRODUCTOS[[#This Row],[EXISTENCIAS]]+PRODUCTOS[[#This Row],[ENTRADAS]]-PRODUCTOS[[#This Row],[SALIDA ]]</f>
        <v>111</v>
      </c>
      <c r="J353" s="33">
        <f>PRODUCTOS[[#This Row],[SALIDA ]]*(PRODUCTOS[[#This Row],[PRECIO VTA]]-PRODUCTOS[[#This Row],[VALOR UNIT.]])</f>
        <v>0</v>
      </c>
    </row>
    <row r="354" spans="1:10" x14ac:dyDescent="0.25">
      <c r="A354" s="28" t="s">
        <v>402</v>
      </c>
      <c r="B354" s="29" t="s">
        <v>698</v>
      </c>
      <c r="C354" s="18" t="s">
        <v>390</v>
      </c>
      <c r="D354" s="18">
        <v>14</v>
      </c>
      <c r="E354" s="44">
        <f>SUMIF(ENTRADAS[CODIGO],PRODUCTOS[[#This Row],[CODIGO]],ENTRADAS[CANTIDAD])</f>
        <v>0</v>
      </c>
      <c r="F354" s="44">
        <f>ENTRADA!F353</f>
        <v>0</v>
      </c>
      <c r="G354" s="44">
        <f>SALIDAS[[#This Row],[CANTIDAD]]</f>
        <v>0</v>
      </c>
      <c r="H354" s="44">
        <f>SALIDAS[[#This Row],[VALOR UNIT.]]</f>
        <v>0</v>
      </c>
      <c r="I354" s="18">
        <f>PRODUCTOS[[#This Row],[EXISTENCIAS]]+PRODUCTOS[[#This Row],[ENTRADAS]]-PRODUCTOS[[#This Row],[SALIDA ]]</f>
        <v>14</v>
      </c>
      <c r="J354" s="33">
        <f>PRODUCTOS[[#This Row],[SALIDA ]]*(PRODUCTOS[[#This Row],[PRECIO VTA]]-PRODUCTOS[[#This Row],[VALOR UNIT.]])</f>
        <v>0</v>
      </c>
    </row>
    <row r="355" spans="1:10" x14ac:dyDescent="0.25">
      <c r="A355" s="29" t="s">
        <v>544</v>
      </c>
      <c r="B355" s="29" t="s">
        <v>698</v>
      </c>
      <c r="C355" s="19" t="s">
        <v>519</v>
      </c>
      <c r="D355" s="19">
        <v>5</v>
      </c>
      <c r="E355" s="44">
        <f>SUMIF(ENTRADAS[CODIGO],PRODUCTOS[[#This Row],[CODIGO]],ENTRADAS[CANTIDAD])</f>
        <v>0</v>
      </c>
      <c r="F355" s="44">
        <f>ENTRADA!F354</f>
        <v>0</v>
      </c>
      <c r="G355" s="44">
        <f>SALIDAS[[#This Row],[CANTIDAD]]</f>
        <v>0</v>
      </c>
      <c r="H355" s="44">
        <f>SALIDAS[[#This Row],[VALOR UNIT.]]</f>
        <v>0</v>
      </c>
      <c r="I355" s="18">
        <f>PRODUCTOS[[#This Row],[EXISTENCIAS]]+PRODUCTOS[[#This Row],[ENTRADAS]]-PRODUCTOS[[#This Row],[SALIDA ]]</f>
        <v>5</v>
      </c>
      <c r="J355" s="33">
        <f>PRODUCTOS[[#This Row],[SALIDA ]]*(PRODUCTOS[[#This Row],[PRECIO VTA]]-PRODUCTOS[[#This Row],[VALOR UNIT.]])</f>
        <v>0</v>
      </c>
    </row>
    <row r="356" spans="1:10" x14ac:dyDescent="0.25">
      <c r="A356" s="29" t="s">
        <v>538</v>
      </c>
      <c r="B356" s="29" t="s">
        <v>698</v>
      </c>
      <c r="C356" s="19" t="s">
        <v>537</v>
      </c>
      <c r="D356" s="19">
        <v>4</v>
      </c>
      <c r="E356" s="44">
        <f>SUMIF(ENTRADAS[CODIGO],PRODUCTOS[[#This Row],[CODIGO]],ENTRADAS[CANTIDAD])</f>
        <v>0</v>
      </c>
      <c r="F356" s="44">
        <f>ENTRADA!F355</f>
        <v>0</v>
      </c>
      <c r="G356" s="44">
        <f>SALIDAS[[#This Row],[CANTIDAD]]</f>
        <v>0</v>
      </c>
      <c r="H356" s="44">
        <f>SALIDAS[[#This Row],[VALOR UNIT.]]</f>
        <v>0</v>
      </c>
      <c r="I356" s="18">
        <f>PRODUCTOS[[#This Row],[EXISTENCIAS]]+PRODUCTOS[[#This Row],[ENTRADAS]]-PRODUCTOS[[#This Row],[SALIDA ]]</f>
        <v>4</v>
      </c>
      <c r="J356" s="33">
        <f>PRODUCTOS[[#This Row],[SALIDA ]]*(PRODUCTOS[[#This Row],[PRECIO VTA]]-PRODUCTOS[[#This Row],[VALOR UNIT.]])</f>
        <v>0</v>
      </c>
    </row>
    <row r="357" spans="1:10" x14ac:dyDescent="0.25">
      <c r="A357" s="28" t="s">
        <v>541</v>
      </c>
      <c r="B357" s="29" t="s">
        <v>698</v>
      </c>
      <c r="C357" s="18" t="s">
        <v>490</v>
      </c>
      <c r="D357" s="18">
        <v>5</v>
      </c>
      <c r="E357" s="44">
        <f>SUMIF(ENTRADAS[CODIGO],PRODUCTOS[[#This Row],[CODIGO]],ENTRADAS[CANTIDAD])</f>
        <v>0</v>
      </c>
      <c r="F357" s="44">
        <f>ENTRADA!F356</f>
        <v>0</v>
      </c>
      <c r="G357" s="44">
        <f>SALIDAS[[#This Row],[CANTIDAD]]</f>
        <v>0</v>
      </c>
      <c r="H357" s="44">
        <f>SALIDAS[[#This Row],[VALOR UNIT.]]</f>
        <v>0</v>
      </c>
      <c r="I357" s="18">
        <f>PRODUCTOS[[#This Row],[EXISTENCIAS]]+PRODUCTOS[[#This Row],[ENTRADAS]]-PRODUCTOS[[#This Row],[SALIDA ]]</f>
        <v>5</v>
      </c>
      <c r="J357" s="33">
        <f>PRODUCTOS[[#This Row],[SALIDA ]]*(PRODUCTOS[[#This Row],[PRECIO VTA]]-PRODUCTOS[[#This Row],[VALOR UNIT.]])</f>
        <v>0</v>
      </c>
    </row>
    <row r="358" spans="1:10" x14ac:dyDescent="0.25">
      <c r="A358" s="29" t="s">
        <v>543</v>
      </c>
      <c r="B358" s="29" t="s">
        <v>698</v>
      </c>
      <c r="C358" s="19" t="s">
        <v>513</v>
      </c>
      <c r="D358" s="19">
        <v>1</v>
      </c>
      <c r="E358" s="44">
        <f>SUMIF(ENTRADAS[CODIGO],PRODUCTOS[[#This Row],[CODIGO]],ENTRADAS[CANTIDAD])</f>
        <v>0</v>
      </c>
      <c r="F358" s="44">
        <f>ENTRADA!F357</f>
        <v>0</v>
      </c>
      <c r="G358" s="44">
        <f>SALIDAS[[#This Row],[CANTIDAD]]</f>
        <v>0</v>
      </c>
      <c r="H358" s="44">
        <f>SALIDAS[[#This Row],[VALOR UNIT.]]</f>
        <v>0</v>
      </c>
      <c r="I358" s="18">
        <f>PRODUCTOS[[#This Row],[EXISTENCIAS]]+PRODUCTOS[[#This Row],[ENTRADAS]]-PRODUCTOS[[#This Row],[SALIDA ]]</f>
        <v>1</v>
      </c>
      <c r="J358" s="33">
        <f>PRODUCTOS[[#This Row],[SALIDA ]]*(PRODUCTOS[[#This Row],[PRECIO VTA]]-PRODUCTOS[[#This Row],[VALOR UNIT.]])</f>
        <v>0</v>
      </c>
    </row>
    <row r="359" spans="1:10" x14ac:dyDescent="0.25">
      <c r="A359" s="29" t="s">
        <v>542</v>
      </c>
      <c r="B359" s="29" t="s">
        <v>698</v>
      </c>
      <c r="C359" s="19" t="s">
        <v>514</v>
      </c>
      <c r="D359" s="19">
        <v>2</v>
      </c>
      <c r="E359" s="44">
        <f>SUMIF(ENTRADAS[CODIGO],PRODUCTOS[[#This Row],[CODIGO]],ENTRADAS[CANTIDAD])</f>
        <v>0</v>
      </c>
      <c r="F359" s="44">
        <f>ENTRADA!F358</f>
        <v>0</v>
      </c>
      <c r="G359" s="44">
        <f>SALIDAS[[#This Row],[CANTIDAD]]</f>
        <v>0</v>
      </c>
      <c r="H359" s="44">
        <f>SALIDAS[[#This Row],[VALOR UNIT.]]</f>
        <v>0</v>
      </c>
      <c r="I359" s="18">
        <f>PRODUCTOS[[#This Row],[EXISTENCIAS]]+PRODUCTOS[[#This Row],[ENTRADAS]]-PRODUCTOS[[#This Row],[SALIDA ]]</f>
        <v>2</v>
      </c>
      <c r="J359" s="33">
        <f>PRODUCTOS[[#This Row],[SALIDA ]]*(PRODUCTOS[[#This Row],[PRECIO VTA]]-PRODUCTOS[[#This Row],[VALOR UNIT.]])</f>
        <v>0</v>
      </c>
    </row>
    <row r="360" spans="1:10" x14ac:dyDescent="0.25">
      <c r="A360" s="28">
        <v>13809</v>
      </c>
      <c r="B360" s="29" t="s">
        <v>698</v>
      </c>
      <c r="C360" s="18" t="s">
        <v>190</v>
      </c>
      <c r="D360" s="18">
        <v>3</v>
      </c>
      <c r="E360" s="44">
        <f>SUMIF(ENTRADAS[CODIGO],PRODUCTOS[[#This Row],[CODIGO]],ENTRADAS[CANTIDAD])</f>
        <v>0</v>
      </c>
      <c r="F360" s="44">
        <f>ENTRADA!F359</f>
        <v>0</v>
      </c>
      <c r="G360" s="44">
        <f>SALIDAS[[#This Row],[CANTIDAD]]</f>
        <v>0</v>
      </c>
      <c r="H360" s="44">
        <f>SALIDAS[[#This Row],[VALOR UNIT.]]</f>
        <v>0</v>
      </c>
      <c r="I360" s="18">
        <f>PRODUCTOS[[#This Row],[EXISTENCIAS]]+PRODUCTOS[[#This Row],[ENTRADAS]]-PRODUCTOS[[#This Row],[SALIDA ]]</f>
        <v>3</v>
      </c>
      <c r="J360" s="33">
        <f>PRODUCTOS[[#This Row],[SALIDA ]]*(PRODUCTOS[[#This Row],[PRECIO VTA]]-PRODUCTOS[[#This Row],[VALOR UNIT.]])</f>
        <v>0</v>
      </c>
    </row>
    <row r="361" spans="1:10" x14ac:dyDescent="0.25">
      <c r="A361" s="28">
        <v>13147</v>
      </c>
      <c r="B361" s="29" t="s">
        <v>698</v>
      </c>
      <c r="C361" s="18" t="s">
        <v>122</v>
      </c>
      <c r="D361" s="18">
        <v>3</v>
      </c>
      <c r="E361" s="44">
        <f>SUMIF(ENTRADAS[CODIGO],PRODUCTOS[[#This Row],[CODIGO]],ENTRADAS[CANTIDAD])</f>
        <v>0</v>
      </c>
      <c r="F361" s="44">
        <f>ENTRADA!F360</f>
        <v>0</v>
      </c>
      <c r="G361" s="44">
        <f>SALIDAS[[#This Row],[CANTIDAD]]</f>
        <v>0</v>
      </c>
      <c r="H361" s="44">
        <f>SALIDAS[[#This Row],[VALOR UNIT.]]</f>
        <v>0</v>
      </c>
      <c r="I361" s="18">
        <f>PRODUCTOS[[#This Row],[EXISTENCIAS]]+PRODUCTOS[[#This Row],[ENTRADAS]]-PRODUCTOS[[#This Row],[SALIDA ]]</f>
        <v>3</v>
      </c>
      <c r="J361" s="33">
        <f>PRODUCTOS[[#This Row],[SALIDA ]]*(PRODUCTOS[[#This Row],[PRECIO VTA]]-PRODUCTOS[[#This Row],[VALOR UNIT.]])</f>
        <v>0</v>
      </c>
    </row>
    <row r="362" spans="1:10" x14ac:dyDescent="0.25">
      <c r="A362" s="28">
        <v>29030</v>
      </c>
      <c r="B362" s="29" t="s">
        <v>698</v>
      </c>
      <c r="C362" s="18" t="s">
        <v>379</v>
      </c>
      <c r="D362" s="18">
        <v>8</v>
      </c>
      <c r="E362" s="44">
        <f>SUMIF(ENTRADAS[CODIGO],PRODUCTOS[[#This Row],[CODIGO]],ENTRADAS[CANTIDAD])</f>
        <v>0</v>
      </c>
      <c r="F362" s="44">
        <f>ENTRADA!F361</f>
        <v>0</v>
      </c>
      <c r="G362" s="44">
        <f>SALIDAS[[#This Row],[CANTIDAD]]</f>
        <v>0</v>
      </c>
      <c r="H362" s="44">
        <f>SALIDAS[[#This Row],[VALOR UNIT.]]</f>
        <v>0</v>
      </c>
      <c r="I362" s="18">
        <f>PRODUCTOS[[#This Row],[EXISTENCIAS]]+PRODUCTOS[[#This Row],[ENTRADAS]]-PRODUCTOS[[#This Row],[SALIDA ]]</f>
        <v>8</v>
      </c>
      <c r="J362" s="33">
        <f>PRODUCTOS[[#This Row],[SALIDA ]]*(PRODUCTOS[[#This Row],[PRECIO VTA]]-PRODUCTOS[[#This Row],[VALOR UNIT.]])</f>
        <v>0</v>
      </c>
    </row>
    <row r="363" spans="1:10" x14ac:dyDescent="0.25">
      <c r="A363" s="28">
        <v>22146</v>
      </c>
      <c r="B363" s="29" t="s">
        <v>698</v>
      </c>
      <c r="C363" s="18" t="s">
        <v>379</v>
      </c>
      <c r="D363" s="18">
        <v>5</v>
      </c>
      <c r="E363" s="44">
        <f>SUMIF(ENTRADAS[CODIGO],PRODUCTOS[[#This Row],[CODIGO]],ENTRADAS[CANTIDAD])</f>
        <v>0</v>
      </c>
      <c r="F363" s="44">
        <f>ENTRADA!F362</f>
        <v>0</v>
      </c>
      <c r="G363" s="44">
        <f>SALIDAS[[#This Row],[CANTIDAD]]</f>
        <v>0</v>
      </c>
      <c r="H363" s="44">
        <f>SALIDAS[[#This Row],[VALOR UNIT.]]</f>
        <v>0</v>
      </c>
      <c r="I363" s="18">
        <f>PRODUCTOS[[#This Row],[EXISTENCIAS]]+PRODUCTOS[[#This Row],[ENTRADAS]]-PRODUCTOS[[#This Row],[SALIDA ]]</f>
        <v>5</v>
      </c>
      <c r="J363" s="33">
        <f>PRODUCTOS[[#This Row],[SALIDA ]]*(PRODUCTOS[[#This Row],[PRECIO VTA]]-PRODUCTOS[[#This Row],[VALOR UNIT.]])</f>
        <v>0</v>
      </c>
    </row>
    <row r="364" spans="1:10" x14ac:dyDescent="0.25">
      <c r="A364" s="28">
        <v>23146</v>
      </c>
      <c r="B364" s="29" t="s">
        <v>698</v>
      </c>
      <c r="C364" s="18" t="s">
        <v>379</v>
      </c>
      <c r="D364" s="18">
        <v>4</v>
      </c>
      <c r="E364" s="44">
        <f>SUMIF(ENTRADAS[CODIGO],PRODUCTOS[[#This Row],[CODIGO]],ENTRADAS[CANTIDAD])</f>
        <v>0</v>
      </c>
      <c r="F364" s="44">
        <f>ENTRADA!F363</f>
        <v>0</v>
      </c>
      <c r="G364" s="44">
        <f>SALIDAS[[#This Row],[CANTIDAD]]</f>
        <v>0</v>
      </c>
      <c r="H364" s="44">
        <f>SALIDAS[[#This Row],[VALOR UNIT.]]</f>
        <v>0</v>
      </c>
      <c r="I364" s="18">
        <f>PRODUCTOS[[#This Row],[EXISTENCIAS]]+PRODUCTOS[[#This Row],[ENTRADAS]]-PRODUCTOS[[#This Row],[SALIDA ]]</f>
        <v>4</v>
      </c>
      <c r="J364" s="33">
        <f>PRODUCTOS[[#This Row],[SALIDA ]]*(PRODUCTOS[[#This Row],[PRECIO VTA]]-PRODUCTOS[[#This Row],[VALOR UNIT.]])</f>
        <v>0</v>
      </c>
    </row>
    <row r="365" spans="1:10" x14ac:dyDescent="0.25">
      <c r="A365" s="28">
        <v>27036</v>
      </c>
      <c r="B365" s="29" t="s">
        <v>698</v>
      </c>
      <c r="C365" s="18" t="s">
        <v>128</v>
      </c>
      <c r="D365" s="18">
        <v>3</v>
      </c>
      <c r="E365" s="44">
        <f>SUMIF(ENTRADAS[CODIGO],PRODUCTOS[[#This Row],[CODIGO]],ENTRADAS[CANTIDAD])</f>
        <v>0</v>
      </c>
      <c r="F365" s="44">
        <f>ENTRADA!F364</f>
        <v>0</v>
      </c>
      <c r="G365" s="44">
        <f>SALIDAS[[#This Row],[CANTIDAD]]</f>
        <v>0</v>
      </c>
      <c r="H365" s="44">
        <f>SALIDAS[[#This Row],[VALOR UNIT.]]</f>
        <v>0</v>
      </c>
      <c r="I365" s="18">
        <f>PRODUCTOS[[#This Row],[EXISTENCIAS]]+PRODUCTOS[[#This Row],[ENTRADAS]]-PRODUCTOS[[#This Row],[SALIDA ]]</f>
        <v>3</v>
      </c>
      <c r="J365" s="33">
        <f>PRODUCTOS[[#This Row],[SALIDA ]]*(PRODUCTOS[[#This Row],[PRECIO VTA]]-PRODUCTOS[[#This Row],[VALOR UNIT.]])</f>
        <v>0</v>
      </c>
    </row>
    <row r="366" spans="1:10" x14ac:dyDescent="0.25">
      <c r="A366" s="28">
        <v>10754</v>
      </c>
      <c r="B366" s="29" t="s">
        <v>698</v>
      </c>
      <c r="C366" s="18" t="s">
        <v>401</v>
      </c>
      <c r="D366" s="18">
        <v>4</v>
      </c>
      <c r="E366" s="44">
        <f>SUMIF(ENTRADAS[CODIGO],PRODUCTOS[[#This Row],[CODIGO]],ENTRADAS[CANTIDAD])</f>
        <v>0</v>
      </c>
      <c r="F366" s="44">
        <f>ENTRADA!F365</f>
        <v>0</v>
      </c>
      <c r="G366" s="44">
        <f>SALIDAS[[#This Row],[CANTIDAD]]</f>
        <v>0</v>
      </c>
      <c r="H366" s="44">
        <f>SALIDAS[[#This Row],[VALOR UNIT.]]</f>
        <v>0</v>
      </c>
      <c r="I366" s="18">
        <f>PRODUCTOS[[#This Row],[EXISTENCIAS]]+PRODUCTOS[[#This Row],[ENTRADAS]]-PRODUCTOS[[#This Row],[SALIDA ]]</f>
        <v>4</v>
      </c>
      <c r="J366" s="33">
        <f>PRODUCTOS[[#This Row],[SALIDA ]]*(PRODUCTOS[[#This Row],[PRECIO VTA]]-PRODUCTOS[[#This Row],[VALOR UNIT.]])</f>
        <v>0</v>
      </c>
    </row>
    <row r="367" spans="1:10" x14ac:dyDescent="0.25">
      <c r="A367" s="28">
        <v>23756</v>
      </c>
      <c r="B367" s="29" t="s">
        <v>698</v>
      </c>
      <c r="C367" s="18" t="s">
        <v>179</v>
      </c>
      <c r="D367" s="18">
        <v>1</v>
      </c>
      <c r="E367" s="44">
        <f>SUMIF(ENTRADAS[CODIGO],PRODUCTOS[[#This Row],[CODIGO]],ENTRADAS[CANTIDAD])</f>
        <v>0</v>
      </c>
      <c r="F367" s="44">
        <f>ENTRADA!F366</f>
        <v>0</v>
      </c>
      <c r="G367" s="44">
        <f>SALIDAS[[#This Row],[CANTIDAD]]</f>
        <v>0</v>
      </c>
      <c r="H367" s="44">
        <f>SALIDAS[[#This Row],[VALOR UNIT.]]</f>
        <v>0</v>
      </c>
      <c r="I367" s="18">
        <f>PRODUCTOS[[#This Row],[EXISTENCIAS]]+PRODUCTOS[[#This Row],[ENTRADAS]]-PRODUCTOS[[#This Row],[SALIDA ]]</f>
        <v>1</v>
      </c>
      <c r="J367" s="33">
        <f>PRODUCTOS[[#This Row],[SALIDA ]]*(PRODUCTOS[[#This Row],[PRECIO VTA]]-PRODUCTOS[[#This Row],[VALOR UNIT.]])</f>
        <v>0</v>
      </c>
    </row>
    <row r="368" spans="1:10" x14ac:dyDescent="0.25">
      <c r="A368" s="28">
        <v>23732</v>
      </c>
      <c r="B368" s="29" t="s">
        <v>698</v>
      </c>
      <c r="C368" s="18" t="s">
        <v>179</v>
      </c>
      <c r="D368" s="18">
        <v>1</v>
      </c>
      <c r="E368" s="44">
        <f>SUMIF(ENTRADAS[CODIGO],PRODUCTOS[[#This Row],[CODIGO]],ENTRADAS[CANTIDAD])</f>
        <v>0</v>
      </c>
      <c r="F368" s="44">
        <f>ENTRADA!F367</f>
        <v>0</v>
      </c>
      <c r="G368" s="44">
        <f>SALIDAS[[#This Row],[CANTIDAD]]</f>
        <v>0</v>
      </c>
      <c r="H368" s="44">
        <f>SALIDAS[[#This Row],[VALOR UNIT.]]</f>
        <v>0</v>
      </c>
      <c r="I368" s="18">
        <f>PRODUCTOS[[#This Row],[EXISTENCIAS]]+PRODUCTOS[[#This Row],[ENTRADAS]]-PRODUCTOS[[#This Row],[SALIDA ]]</f>
        <v>1</v>
      </c>
      <c r="J368" s="33">
        <f>PRODUCTOS[[#This Row],[SALIDA ]]*(PRODUCTOS[[#This Row],[PRECIO VTA]]-PRODUCTOS[[#This Row],[VALOR UNIT.]])</f>
        <v>0</v>
      </c>
    </row>
    <row r="369" spans="1:10" x14ac:dyDescent="0.25">
      <c r="A369" s="28">
        <v>41919</v>
      </c>
      <c r="B369" s="29" t="s">
        <v>698</v>
      </c>
      <c r="C369" s="18" t="s">
        <v>177</v>
      </c>
      <c r="D369" s="18">
        <v>1</v>
      </c>
      <c r="E369" s="44">
        <f>SUMIF(ENTRADAS[CODIGO],PRODUCTOS[[#This Row],[CODIGO]],ENTRADAS[CANTIDAD])</f>
        <v>0</v>
      </c>
      <c r="F369" s="44">
        <f>ENTRADA!F368</f>
        <v>0</v>
      </c>
      <c r="G369" s="44">
        <f>SALIDAS[[#This Row],[CANTIDAD]]</f>
        <v>0</v>
      </c>
      <c r="H369" s="44">
        <f>SALIDAS[[#This Row],[VALOR UNIT.]]</f>
        <v>0</v>
      </c>
      <c r="I369" s="18">
        <f>PRODUCTOS[[#This Row],[EXISTENCIAS]]+PRODUCTOS[[#This Row],[ENTRADAS]]-PRODUCTOS[[#This Row],[SALIDA ]]</f>
        <v>1</v>
      </c>
      <c r="J369" s="33">
        <f>PRODUCTOS[[#This Row],[SALIDA ]]*(PRODUCTOS[[#This Row],[PRECIO VTA]]-PRODUCTOS[[#This Row],[VALOR UNIT.]])</f>
        <v>0</v>
      </c>
    </row>
    <row r="370" spans="1:10" x14ac:dyDescent="0.25">
      <c r="A370" s="28">
        <v>15363</v>
      </c>
      <c r="B370" s="29" t="s">
        <v>698</v>
      </c>
      <c r="C370" s="18" t="s">
        <v>177</v>
      </c>
      <c r="D370" s="18">
        <v>1</v>
      </c>
      <c r="E370" s="44">
        <f>SUMIF(ENTRADAS[CODIGO],PRODUCTOS[[#This Row],[CODIGO]],ENTRADAS[CANTIDAD])</f>
        <v>0</v>
      </c>
      <c r="F370" s="44">
        <f>ENTRADA!F369</f>
        <v>0</v>
      </c>
      <c r="G370" s="44">
        <f>SALIDAS[[#This Row],[CANTIDAD]]</f>
        <v>0</v>
      </c>
      <c r="H370" s="44">
        <f>SALIDAS[[#This Row],[VALOR UNIT.]]</f>
        <v>0</v>
      </c>
      <c r="I370" s="18">
        <f>PRODUCTOS[[#This Row],[EXISTENCIAS]]+PRODUCTOS[[#This Row],[ENTRADAS]]-PRODUCTOS[[#This Row],[SALIDA ]]</f>
        <v>1</v>
      </c>
      <c r="J370" s="33">
        <f>PRODUCTOS[[#This Row],[SALIDA ]]*(PRODUCTOS[[#This Row],[PRECIO VTA]]-PRODUCTOS[[#This Row],[VALOR UNIT.]])</f>
        <v>0</v>
      </c>
    </row>
    <row r="371" spans="1:10" x14ac:dyDescent="0.25">
      <c r="A371" s="28">
        <v>23741</v>
      </c>
      <c r="B371" s="29" t="s">
        <v>698</v>
      </c>
      <c r="C371" s="18" t="s">
        <v>177</v>
      </c>
      <c r="D371" s="18">
        <v>1</v>
      </c>
      <c r="E371" s="44">
        <f>SUMIF(ENTRADAS[CODIGO],PRODUCTOS[[#This Row],[CODIGO]],ENTRADAS[CANTIDAD])</f>
        <v>0</v>
      </c>
      <c r="F371" s="44">
        <f>ENTRADA!F370</f>
        <v>0</v>
      </c>
      <c r="G371" s="44">
        <f>SALIDAS[[#This Row],[CANTIDAD]]</f>
        <v>0</v>
      </c>
      <c r="H371" s="44">
        <f>SALIDAS[[#This Row],[VALOR UNIT.]]</f>
        <v>0</v>
      </c>
      <c r="I371" s="18">
        <f>PRODUCTOS[[#This Row],[EXISTENCIAS]]+PRODUCTOS[[#This Row],[ENTRADAS]]-PRODUCTOS[[#This Row],[SALIDA ]]</f>
        <v>1</v>
      </c>
      <c r="J371" s="33">
        <f>PRODUCTOS[[#This Row],[SALIDA ]]*(PRODUCTOS[[#This Row],[PRECIO VTA]]-PRODUCTOS[[#This Row],[VALOR UNIT.]])</f>
        <v>0</v>
      </c>
    </row>
    <row r="372" spans="1:10" x14ac:dyDescent="0.25">
      <c r="A372" s="28">
        <v>41920</v>
      </c>
      <c r="B372" s="29" t="s">
        <v>698</v>
      </c>
      <c r="C372" s="18" t="s">
        <v>178</v>
      </c>
      <c r="D372" s="18">
        <v>1</v>
      </c>
      <c r="E372" s="44">
        <f>SUMIF(ENTRADAS[CODIGO],PRODUCTOS[[#This Row],[CODIGO]],ENTRADAS[CANTIDAD])</f>
        <v>0</v>
      </c>
      <c r="F372" s="44">
        <f>ENTRADA!F371</f>
        <v>0</v>
      </c>
      <c r="G372" s="44">
        <f>SALIDAS[[#This Row],[CANTIDAD]]</f>
        <v>0</v>
      </c>
      <c r="H372" s="44">
        <f>SALIDAS[[#This Row],[VALOR UNIT.]]</f>
        <v>0</v>
      </c>
      <c r="I372" s="18">
        <f>PRODUCTOS[[#This Row],[EXISTENCIAS]]+PRODUCTOS[[#This Row],[ENTRADAS]]-PRODUCTOS[[#This Row],[SALIDA ]]</f>
        <v>1</v>
      </c>
      <c r="J372" s="33">
        <f>PRODUCTOS[[#This Row],[SALIDA ]]*(PRODUCTOS[[#This Row],[PRECIO VTA]]-PRODUCTOS[[#This Row],[VALOR UNIT.]])</f>
        <v>0</v>
      </c>
    </row>
    <row r="373" spans="1:10" x14ac:dyDescent="0.25">
      <c r="A373" s="28">
        <v>23775</v>
      </c>
      <c r="B373" s="29" t="s">
        <v>698</v>
      </c>
      <c r="C373" s="18" t="s">
        <v>176</v>
      </c>
      <c r="D373" s="18">
        <v>1</v>
      </c>
      <c r="E373" s="44">
        <f>SUMIF(ENTRADAS[CODIGO],PRODUCTOS[[#This Row],[CODIGO]],ENTRADAS[CANTIDAD])</f>
        <v>0</v>
      </c>
      <c r="F373" s="44">
        <f>ENTRADA!F372</f>
        <v>0</v>
      </c>
      <c r="G373" s="44">
        <f>SALIDAS[[#This Row],[CANTIDAD]]</f>
        <v>0</v>
      </c>
      <c r="H373" s="44">
        <f>SALIDAS[[#This Row],[VALOR UNIT.]]</f>
        <v>0</v>
      </c>
      <c r="I373" s="18">
        <f>PRODUCTOS[[#This Row],[EXISTENCIAS]]+PRODUCTOS[[#This Row],[ENTRADAS]]-PRODUCTOS[[#This Row],[SALIDA ]]</f>
        <v>1</v>
      </c>
      <c r="J373" s="33">
        <f>PRODUCTOS[[#This Row],[SALIDA ]]*(PRODUCTOS[[#This Row],[PRECIO VTA]]-PRODUCTOS[[#This Row],[VALOR UNIT.]])</f>
        <v>0</v>
      </c>
    </row>
    <row r="374" spans="1:10" x14ac:dyDescent="0.25">
      <c r="A374" s="28">
        <v>16750</v>
      </c>
      <c r="B374" s="29" t="s">
        <v>698</v>
      </c>
      <c r="C374" s="18" t="s">
        <v>121</v>
      </c>
      <c r="D374" s="18">
        <v>3</v>
      </c>
      <c r="E374" s="44">
        <f>SUMIF(ENTRADAS[CODIGO],PRODUCTOS[[#This Row],[CODIGO]],ENTRADAS[CANTIDAD])</f>
        <v>0</v>
      </c>
      <c r="F374" s="44">
        <f>ENTRADA!F373</f>
        <v>0</v>
      </c>
      <c r="G374" s="44">
        <f>SALIDAS[[#This Row],[CANTIDAD]]</f>
        <v>0</v>
      </c>
      <c r="H374" s="44">
        <f>SALIDAS[[#This Row],[VALOR UNIT.]]</f>
        <v>0</v>
      </c>
      <c r="I374" s="18">
        <f>PRODUCTOS[[#This Row],[EXISTENCIAS]]+PRODUCTOS[[#This Row],[ENTRADAS]]-PRODUCTOS[[#This Row],[SALIDA ]]</f>
        <v>3</v>
      </c>
      <c r="J374" s="33">
        <f>PRODUCTOS[[#This Row],[SALIDA ]]*(PRODUCTOS[[#This Row],[PRECIO VTA]]-PRODUCTOS[[#This Row],[VALOR UNIT.]])</f>
        <v>0</v>
      </c>
    </row>
    <row r="375" spans="1:10" x14ac:dyDescent="0.25">
      <c r="A375" s="28">
        <v>22291</v>
      </c>
      <c r="B375" s="29" t="s">
        <v>698</v>
      </c>
      <c r="C375" s="18" t="s">
        <v>121</v>
      </c>
      <c r="D375" s="18">
        <v>2</v>
      </c>
      <c r="E375" s="44">
        <f>SUMIF(ENTRADAS[CODIGO],PRODUCTOS[[#This Row],[CODIGO]],ENTRADAS[CANTIDAD])</f>
        <v>0</v>
      </c>
      <c r="F375" s="44">
        <f>ENTRADA!F374</f>
        <v>0</v>
      </c>
      <c r="G375" s="44">
        <f>SALIDAS[[#This Row],[CANTIDAD]]</f>
        <v>0</v>
      </c>
      <c r="H375" s="44">
        <f>SALIDAS[[#This Row],[VALOR UNIT.]]</f>
        <v>0</v>
      </c>
      <c r="I375" s="18">
        <f>PRODUCTOS[[#This Row],[EXISTENCIAS]]+PRODUCTOS[[#This Row],[ENTRADAS]]-PRODUCTOS[[#This Row],[SALIDA ]]</f>
        <v>2</v>
      </c>
      <c r="J375" s="33">
        <f>PRODUCTOS[[#This Row],[SALIDA ]]*(PRODUCTOS[[#This Row],[PRECIO VTA]]-PRODUCTOS[[#This Row],[VALOR UNIT.]])</f>
        <v>0</v>
      </c>
    </row>
    <row r="376" spans="1:10" x14ac:dyDescent="0.25">
      <c r="A376" s="29">
        <v>16860</v>
      </c>
      <c r="B376" s="29" t="s">
        <v>698</v>
      </c>
      <c r="C376" s="19" t="s">
        <v>524</v>
      </c>
      <c r="D376" s="19">
        <v>2</v>
      </c>
      <c r="E376" s="44">
        <f>SUMIF(ENTRADAS[CODIGO],PRODUCTOS[[#This Row],[CODIGO]],ENTRADAS[CANTIDAD])</f>
        <v>0</v>
      </c>
      <c r="F376" s="44">
        <f>ENTRADA!F375</f>
        <v>0</v>
      </c>
      <c r="G376" s="44">
        <f>SALIDAS[[#This Row],[CANTIDAD]]</f>
        <v>0</v>
      </c>
      <c r="H376" s="44">
        <f>SALIDAS[[#This Row],[VALOR UNIT.]]</f>
        <v>0</v>
      </c>
      <c r="I376" s="18">
        <f>PRODUCTOS[[#This Row],[EXISTENCIAS]]+PRODUCTOS[[#This Row],[ENTRADAS]]-PRODUCTOS[[#This Row],[SALIDA ]]</f>
        <v>2</v>
      </c>
      <c r="J376" s="33">
        <f>PRODUCTOS[[#This Row],[SALIDA ]]*(PRODUCTOS[[#This Row],[PRECIO VTA]]-PRODUCTOS[[#This Row],[VALOR UNIT.]])</f>
        <v>0</v>
      </c>
    </row>
    <row r="377" spans="1:10" x14ac:dyDescent="0.25">
      <c r="A377" s="28" t="s">
        <v>211</v>
      </c>
      <c r="B377" s="29" t="s">
        <v>698</v>
      </c>
      <c r="C377" s="18" t="s">
        <v>212</v>
      </c>
      <c r="D377" s="18">
        <v>386</v>
      </c>
      <c r="E377" s="44">
        <f>SUMIF(ENTRADAS[CODIGO],PRODUCTOS[[#This Row],[CODIGO]],ENTRADAS[CANTIDAD])</f>
        <v>0</v>
      </c>
      <c r="F377" s="44">
        <f>ENTRADA!F376</f>
        <v>0</v>
      </c>
      <c r="G377" s="44">
        <f>SALIDAS[[#This Row],[CANTIDAD]]</f>
        <v>0</v>
      </c>
      <c r="H377" s="44">
        <f>SALIDAS[[#This Row],[VALOR UNIT.]]</f>
        <v>0</v>
      </c>
      <c r="I377" s="18">
        <f>PRODUCTOS[[#This Row],[EXISTENCIAS]]+PRODUCTOS[[#This Row],[ENTRADAS]]-PRODUCTOS[[#This Row],[SALIDA ]]</f>
        <v>386</v>
      </c>
      <c r="J377" s="33">
        <f>PRODUCTOS[[#This Row],[SALIDA ]]*(PRODUCTOS[[#This Row],[PRECIO VTA]]-PRODUCTOS[[#This Row],[VALOR UNIT.]])</f>
        <v>0</v>
      </c>
    </row>
    <row r="378" spans="1:10" x14ac:dyDescent="0.25">
      <c r="A378" s="28" t="s">
        <v>209</v>
      </c>
      <c r="B378" s="29" t="s">
        <v>698</v>
      </c>
      <c r="C378" s="18" t="s">
        <v>210</v>
      </c>
      <c r="D378" s="18">
        <v>100</v>
      </c>
      <c r="E378" s="44">
        <f>SUMIF(ENTRADAS[CODIGO],PRODUCTOS[[#This Row],[CODIGO]],ENTRADAS[CANTIDAD])</f>
        <v>0</v>
      </c>
      <c r="F378" s="44">
        <f>ENTRADA!F377</f>
        <v>0</v>
      </c>
      <c r="G378" s="44">
        <f>SALIDAS[[#This Row],[CANTIDAD]]</f>
        <v>0</v>
      </c>
      <c r="H378" s="44">
        <f>SALIDAS[[#This Row],[VALOR UNIT.]]</f>
        <v>0</v>
      </c>
      <c r="I378" s="18">
        <f>PRODUCTOS[[#This Row],[EXISTENCIAS]]+PRODUCTOS[[#This Row],[ENTRADAS]]-PRODUCTOS[[#This Row],[SALIDA ]]</f>
        <v>100</v>
      </c>
      <c r="J378" s="33">
        <f>PRODUCTOS[[#This Row],[SALIDA ]]*(PRODUCTOS[[#This Row],[PRECIO VTA]]-PRODUCTOS[[#This Row],[VALOR UNIT.]])</f>
        <v>0</v>
      </c>
    </row>
    <row r="379" spans="1:10" x14ac:dyDescent="0.25">
      <c r="A379" s="28">
        <v>360505</v>
      </c>
      <c r="B379" s="29" t="s">
        <v>698</v>
      </c>
      <c r="C379" s="19" t="s">
        <v>494</v>
      </c>
      <c r="D379" s="19">
        <v>2</v>
      </c>
      <c r="E379" s="44">
        <f>SUMIF(ENTRADAS[CODIGO],PRODUCTOS[[#This Row],[CODIGO]],ENTRADAS[CANTIDAD])</f>
        <v>0</v>
      </c>
      <c r="F379" s="44">
        <f>ENTRADA!F378</f>
        <v>0</v>
      </c>
      <c r="G379" s="44">
        <f>SALIDAS[[#This Row],[CANTIDAD]]</f>
        <v>0</v>
      </c>
      <c r="H379" s="44">
        <f>SALIDAS[[#This Row],[VALOR UNIT.]]</f>
        <v>0</v>
      </c>
      <c r="I379" s="18">
        <f>PRODUCTOS[[#This Row],[EXISTENCIAS]]+PRODUCTOS[[#This Row],[ENTRADAS]]-PRODUCTOS[[#This Row],[SALIDA ]]</f>
        <v>2</v>
      </c>
      <c r="J379" s="33">
        <f>PRODUCTOS[[#This Row],[SALIDA ]]*(PRODUCTOS[[#This Row],[PRECIO VTA]]-PRODUCTOS[[#This Row],[VALOR UNIT.]])</f>
        <v>0</v>
      </c>
    </row>
    <row r="380" spans="1:10" x14ac:dyDescent="0.25">
      <c r="A380" s="28">
        <v>21607</v>
      </c>
      <c r="B380" s="29" t="s">
        <v>698</v>
      </c>
      <c r="C380" s="18" t="s">
        <v>165</v>
      </c>
      <c r="D380" s="18">
        <v>4</v>
      </c>
      <c r="E380" s="44">
        <f>SUMIF(ENTRADAS[CODIGO],PRODUCTOS[[#This Row],[CODIGO]],ENTRADAS[CANTIDAD])</f>
        <v>0</v>
      </c>
      <c r="F380" s="44">
        <f>ENTRADA!F379</f>
        <v>0</v>
      </c>
      <c r="G380" s="44">
        <f>SALIDAS[[#This Row],[CANTIDAD]]</f>
        <v>0</v>
      </c>
      <c r="H380" s="44">
        <f>SALIDAS[[#This Row],[VALOR UNIT.]]</f>
        <v>0</v>
      </c>
      <c r="I380" s="18">
        <f>PRODUCTOS[[#This Row],[EXISTENCIAS]]+PRODUCTOS[[#This Row],[ENTRADAS]]-PRODUCTOS[[#This Row],[SALIDA ]]</f>
        <v>4</v>
      </c>
      <c r="J380" s="33">
        <f>PRODUCTOS[[#This Row],[SALIDA ]]*(PRODUCTOS[[#This Row],[PRECIO VTA]]-PRODUCTOS[[#This Row],[VALOR UNIT.]])</f>
        <v>0</v>
      </c>
    </row>
    <row r="381" spans="1:10" x14ac:dyDescent="0.25">
      <c r="A381" s="28">
        <v>21624</v>
      </c>
      <c r="B381" s="29" t="s">
        <v>698</v>
      </c>
      <c r="C381" s="18" t="s">
        <v>163</v>
      </c>
      <c r="D381" s="18">
        <v>4</v>
      </c>
      <c r="E381" s="44">
        <f>SUMIF(ENTRADAS[CODIGO],PRODUCTOS[[#This Row],[CODIGO]],ENTRADAS[CANTIDAD])</f>
        <v>0</v>
      </c>
      <c r="F381" s="44">
        <f>ENTRADA!F380</f>
        <v>0</v>
      </c>
      <c r="G381" s="44">
        <f>SALIDAS[[#This Row],[CANTIDAD]]</f>
        <v>0</v>
      </c>
      <c r="H381" s="44">
        <f>SALIDAS[[#This Row],[VALOR UNIT.]]</f>
        <v>0</v>
      </c>
      <c r="I381" s="18">
        <f>PRODUCTOS[[#This Row],[EXISTENCIAS]]+PRODUCTOS[[#This Row],[ENTRADAS]]-PRODUCTOS[[#This Row],[SALIDA ]]</f>
        <v>4</v>
      </c>
      <c r="J381" s="33">
        <f>PRODUCTOS[[#This Row],[SALIDA ]]*(PRODUCTOS[[#This Row],[PRECIO VTA]]-PRODUCTOS[[#This Row],[VALOR UNIT.]])</f>
        <v>0</v>
      </c>
    </row>
    <row r="382" spans="1:10" x14ac:dyDescent="0.25">
      <c r="A382" s="28">
        <v>21608</v>
      </c>
      <c r="B382" s="29" t="s">
        <v>698</v>
      </c>
      <c r="C382" s="18" t="s">
        <v>164</v>
      </c>
      <c r="D382" s="18">
        <v>6</v>
      </c>
      <c r="E382" s="44">
        <f>SUMIF(ENTRADAS[CODIGO],PRODUCTOS[[#This Row],[CODIGO]],ENTRADAS[CANTIDAD])</f>
        <v>0</v>
      </c>
      <c r="F382" s="44">
        <f>ENTRADA!F381</f>
        <v>0</v>
      </c>
      <c r="G382" s="44">
        <f>SALIDAS[[#This Row],[CANTIDAD]]</f>
        <v>0</v>
      </c>
      <c r="H382" s="44">
        <f>SALIDAS[[#This Row],[VALOR UNIT.]]</f>
        <v>0</v>
      </c>
      <c r="I382" s="18">
        <f>PRODUCTOS[[#This Row],[EXISTENCIAS]]+PRODUCTOS[[#This Row],[ENTRADAS]]-PRODUCTOS[[#This Row],[SALIDA ]]</f>
        <v>6</v>
      </c>
      <c r="J382" s="33">
        <f>PRODUCTOS[[#This Row],[SALIDA ]]*(PRODUCTOS[[#This Row],[PRECIO VTA]]-PRODUCTOS[[#This Row],[VALOR UNIT.]])</f>
        <v>0</v>
      </c>
    </row>
    <row r="383" spans="1:10" x14ac:dyDescent="0.25">
      <c r="A383" s="28">
        <v>21603</v>
      </c>
      <c r="B383" s="29" t="s">
        <v>698</v>
      </c>
      <c r="C383" s="18" t="s">
        <v>166</v>
      </c>
      <c r="D383" s="18">
        <v>1</v>
      </c>
      <c r="E383" s="44">
        <f>SUMIF(ENTRADAS[CODIGO],PRODUCTOS[[#This Row],[CODIGO]],ENTRADAS[CANTIDAD])</f>
        <v>0</v>
      </c>
      <c r="F383" s="44">
        <f>ENTRADA!F382</f>
        <v>0</v>
      </c>
      <c r="G383" s="44">
        <f>SALIDAS[[#This Row],[CANTIDAD]]</f>
        <v>0</v>
      </c>
      <c r="H383" s="44">
        <f>SALIDAS[[#This Row],[VALOR UNIT.]]</f>
        <v>0</v>
      </c>
      <c r="I383" s="18">
        <f>PRODUCTOS[[#This Row],[EXISTENCIAS]]+PRODUCTOS[[#This Row],[ENTRADAS]]-PRODUCTOS[[#This Row],[SALIDA ]]</f>
        <v>1</v>
      </c>
      <c r="J383" s="33">
        <f>PRODUCTOS[[#This Row],[SALIDA ]]*(PRODUCTOS[[#This Row],[PRECIO VTA]]-PRODUCTOS[[#This Row],[VALOR UNIT.]])</f>
        <v>0</v>
      </c>
    </row>
    <row r="384" spans="1:10" x14ac:dyDescent="0.25">
      <c r="A384" s="28">
        <v>15385</v>
      </c>
      <c r="B384" s="29" t="s">
        <v>698</v>
      </c>
      <c r="C384" s="18" t="s">
        <v>167</v>
      </c>
      <c r="D384" s="18">
        <v>2</v>
      </c>
      <c r="E384" s="44">
        <f>SUMIF(ENTRADAS[CODIGO],PRODUCTOS[[#This Row],[CODIGO]],ENTRADAS[CANTIDAD])</f>
        <v>0</v>
      </c>
      <c r="F384" s="44">
        <f>ENTRADA!F383</f>
        <v>0</v>
      </c>
      <c r="G384" s="44">
        <f>SALIDAS[[#This Row],[CANTIDAD]]</f>
        <v>0</v>
      </c>
      <c r="H384" s="44">
        <f>SALIDAS[[#This Row],[VALOR UNIT.]]</f>
        <v>0</v>
      </c>
      <c r="I384" s="18">
        <f>PRODUCTOS[[#This Row],[EXISTENCIAS]]+PRODUCTOS[[#This Row],[ENTRADAS]]-PRODUCTOS[[#This Row],[SALIDA ]]</f>
        <v>2</v>
      </c>
      <c r="J384" s="33">
        <f>PRODUCTOS[[#This Row],[SALIDA ]]*(PRODUCTOS[[#This Row],[PRECIO VTA]]-PRODUCTOS[[#This Row],[VALOR UNIT.]])</f>
        <v>0</v>
      </c>
    </row>
    <row r="385" spans="1:10" x14ac:dyDescent="0.25">
      <c r="A385" s="28" t="s">
        <v>956</v>
      </c>
      <c r="B385" s="29" t="s">
        <v>698</v>
      </c>
      <c r="C385" s="19" t="s">
        <v>501</v>
      </c>
      <c r="D385" s="19">
        <v>93</v>
      </c>
      <c r="E385" s="44">
        <f>SUMIF(ENTRADAS[CODIGO],PRODUCTOS[[#This Row],[CODIGO]],ENTRADAS[CANTIDAD])</f>
        <v>0</v>
      </c>
      <c r="F385" s="44">
        <f>ENTRADA!F384</f>
        <v>0</v>
      </c>
      <c r="G385" s="44">
        <f>SALIDAS[[#This Row],[CANTIDAD]]</f>
        <v>0</v>
      </c>
      <c r="H385" s="44">
        <f>SALIDAS[[#This Row],[VALOR UNIT.]]</f>
        <v>0</v>
      </c>
      <c r="I385" s="18">
        <f>PRODUCTOS[[#This Row],[EXISTENCIAS]]+PRODUCTOS[[#This Row],[ENTRADAS]]-PRODUCTOS[[#This Row],[SALIDA ]]</f>
        <v>93</v>
      </c>
      <c r="J385" s="33">
        <f>PRODUCTOS[[#This Row],[SALIDA ]]*(PRODUCTOS[[#This Row],[PRECIO VTA]]-PRODUCTOS[[#This Row],[VALOR UNIT.]])</f>
        <v>0</v>
      </c>
    </row>
    <row r="386" spans="1:10" x14ac:dyDescent="0.25">
      <c r="A386" s="28" t="s">
        <v>957</v>
      </c>
      <c r="B386" s="29" t="s">
        <v>698</v>
      </c>
      <c r="C386" s="19" t="s">
        <v>499</v>
      </c>
      <c r="D386" s="19">
        <v>66</v>
      </c>
      <c r="E386" s="44">
        <f>SUMIF(ENTRADAS[CODIGO],PRODUCTOS[[#This Row],[CODIGO]],ENTRADAS[CANTIDAD])</f>
        <v>0</v>
      </c>
      <c r="F386" s="44">
        <f>ENTRADA!F385</f>
        <v>0</v>
      </c>
      <c r="G386" s="44">
        <f>SALIDAS[[#This Row],[CANTIDAD]]</f>
        <v>0</v>
      </c>
      <c r="H386" s="44">
        <f>SALIDAS[[#This Row],[VALOR UNIT.]]</f>
        <v>0</v>
      </c>
      <c r="I386" s="18">
        <f>PRODUCTOS[[#This Row],[EXISTENCIAS]]+PRODUCTOS[[#This Row],[ENTRADAS]]-PRODUCTOS[[#This Row],[SALIDA ]]</f>
        <v>66</v>
      </c>
      <c r="J386" s="33">
        <f>PRODUCTOS[[#This Row],[SALIDA ]]*(PRODUCTOS[[#This Row],[PRECIO VTA]]-PRODUCTOS[[#This Row],[VALOR UNIT.]])</f>
        <v>0</v>
      </c>
    </row>
    <row r="387" spans="1:10" x14ac:dyDescent="0.25">
      <c r="A387" s="28" t="s">
        <v>958</v>
      </c>
      <c r="B387" s="29" t="s">
        <v>698</v>
      </c>
      <c r="C387" s="19" t="s">
        <v>498</v>
      </c>
      <c r="D387" s="19">
        <v>41</v>
      </c>
      <c r="E387" s="44">
        <f>SUMIF(ENTRADAS[CODIGO],PRODUCTOS[[#This Row],[CODIGO]],ENTRADAS[CANTIDAD])</f>
        <v>0</v>
      </c>
      <c r="F387" s="44">
        <f>ENTRADA!F386</f>
        <v>0</v>
      </c>
      <c r="G387" s="44">
        <f>SALIDAS[[#This Row],[CANTIDAD]]</f>
        <v>0</v>
      </c>
      <c r="H387" s="44">
        <f>SALIDAS[[#This Row],[VALOR UNIT.]]</f>
        <v>0</v>
      </c>
      <c r="I387" s="18">
        <f>PRODUCTOS[[#This Row],[EXISTENCIAS]]+PRODUCTOS[[#This Row],[ENTRADAS]]-PRODUCTOS[[#This Row],[SALIDA ]]</f>
        <v>41</v>
      </c>
      <c r="J387" s="33">
        <f>PRODUCTOS[[#This Row],[SALIDA ]]*(PRODUCTOS[[#This Row],[PRECIO VTA]]-PRODUCTOS[[#This Row],[VALOR UNIT.]])</f>
        <v>0</v>
      </c>
    </row>
    <row r="388" spans="1:10" x14ac:dyDescent="0.25">
      <c r="A388" s="28" t="s">
        <v>959</v>
      </c>
      <c r="B388" s="29" t="s">
        <v>698</v>
      </c>
      <c r="C388" s="19" t="s">
        <v>500</v>
      </c>
      <c r="D388" s="19">
        <v>130</v>
      </c>
      <c r="E388" s="44">
        <f>SUMIF(ENTRADAS[CODIGO],PRODUCTOS[[#This Row],[CODIGO]],ENTRADAS[CANTIDAD])</f>
        <v>0</v>
      </c>
      <c r="F388" s="44">
        <f>ENTRADA!F387</f>
        <v>0</v>
      </c>
      <c r="G388" s="44">
        <f>SALIDAS[[#This Row],[CANTIDAD]]</f>
        <v>0</v>
      </c>
      <c r="H388" s="44">
        <f>SALIDAS[[#This Row],[VALOR UNIT.]]</f>
        <v>0</v>
      </c>
      <c r="I388" s="18">
        <f>PRODUCTOS[[#This Row],[EXISTENCIAS]]+PRODUCTOS[[#This Row],[ENTRADAS]]-PRODUCTOS[[#This Row],[SALIDA ]]</f>
        <v>130</v>
      </c>
      <c r="J388" s="33">
        <f>PRODUCTOS[[#This Row],[SALIDA ]]*(PRODUCTOS[[#This Row],[PRECIO VTA]]-PRODUCTOS[[#This Row],[VALOR UNIT.]])</f>
        <v>0</v>
      </c>
    </row>
    <row r="389" spans="1:10" x14ac:dyDescent="0.25">
      <c r="A389" s="28" t="s">
        <v>960</v>
      </c>
      <c r="B389" s="29" t="s">
        <v>698</v>
      </c>
      <c r="C389" s="19" t="s">
        <v>503</v>
      </c>
      <c r="D389" s="19">
        <v>65</v>
      </c>
      <c r="E389" s="44">
        <f>SUMIF(ENTRADAS[CODIGO],PRODUCTOS[[#This Row],[CODIGO]],ENTRADAS[CANTIDAD])</f>
        <v>0</v>
      </c>
      <c r="F389" s="44">
        <f>ENTRADA!F388</f>
        <v>0</v>
      </c>
      <c r="G389" s="44">
        <f>SALIDAS[[#This Row],[CANTIDAD]]</f>
        <v>0</v>
      </c>
      <c r="H389" s="44">
        <f>SALIDAS[[#This Row],[VALOR UNIT.]]</f>
        <v>0</v>
      </c>
      <c r="I389" s="18">
        <f>PRODUCTOS[[#This Row],[EXISTENCIAS]]+PRODUCTOS[[#This Row],[ENTRADAS]]-PRODUCTOS[[#This Row],[SALIDA ]]</f>
        <v>65</v>
      </c>
      <c r="J389" s="33">
        <f>PRODUCTOS[[#This Row],[SALIDA ]]*(PRODUCTOS[[#This Row],[PRECIO VTA]]-PRODUCTOS[[#This Row],[VALOR UNIT.]])</f>
        <v>0</v>
      </c>
    </row>
    <row r="390" spans="1:10" x14ac:dyDescent="0.25">
      <c r="A390" s="28" t="s">
        <v>961</v>
      </c>
      <c r="B390" s="29" t="s">
        <v>698</v>
      </c>
      <c r="C390" s="19" t="s">
        <v>502</v>
      </c>
      <c r="D390" s="19">
        <v>34</v>
      </c>
      <c r="E390" s="44">
        <f>SUMIF(ENTRADAS[CODIGO],PRODUCTOS[[#This Row],[CODIGO]],ENTRADAS[CANTIDAD])</f>
        <v>0</v>
      </c>
      <c r="F390" s="44">
        <f>ENTRADA!F389</f>
        <v>0</v>
      </c>
      <c r="G390" s="44">
        <f>SALIDAS[[#This Row],[CANTIDAD]]</f>
        <v>0</v>
      </c>
      <c r="H390" s="44">
        <f>SALIDAS[[#This Row],[VALOR UNIT.]]</f>
        <v>0</v>
      </c>
      <c r="I390" s="18">
        <f>PRODUCTOS[[#This Row],[EXISTENCIAS]]+PRODUCTOS[[#This Row],[ENTRADAS]]-PRODUCTOS[[#This Row],[SALIDA ]]</f>
        <v>34</v>
      </c>
      <c r="J390" s="33">
        <f>PRODUCTOS[[#This Row],[SALIDA ]]*(PRODUCTOS[[#This Row],[PRECIO VTA]]-PRODUCTOS[[#This Row],[VALOR UNIT.]])</f>
        <v>0</v>
      </c>
    </row>
    <row r="391" spans="1:10" x14ac:dyDescent="0.25">
      <c r="A391" s="28" t="s">
        <v>962</v>
      </c>
      <c r="B391" s="29" t="s">
        <v>698</v>
      </c>
      <c r="C391" s="19" t="s">
        <v>504</v>
      </c>
      <c r="D391" s="19">
        <v>45</v>
      </c>
      <c r="E391" s="44">
        <f>SUMIF(ENTRADAS[CODIGO],PRODUCTOS[[#This Row],[CODIGO]],ENTRADAS[CANTIDAD])</f>
        <v>0</v>
      </c>
      <c r="F391" s="44">
        <f>ENTRADA!F390</f>
        <v>0</v>
      </c>
      <c r="G391" s="44">
        <f>SALIDAS[[#This Row],[CANTIDAD]]</f>
        <v>0</v>
      </c>
      <c r="H391" s="44">
        <f>SALIDAS[[#This Row],[VALOR UNIT.]]</f>
        <v>0</v>
      </c>
      <c r="I391" s="18">
        <f>PRODUCTOS[[#This Row],[EXISTENCIAS]]+PRODUCTOS[[#This Row],[ENTRADAS]]-PRODUCTOS[[#This Row],[SALIDA ]]</f>
        <v>45</v>
      </c>
      <c r="J391" s="33">
        <f>PRODUCTOS[[#This Row],[SALIDA ]]*(PRODUCTOS[[#This Row],[PRECIO VTA]]-PRODUCTOS[[#This Row],[VALOR UNIT.]])</f>
        <v>0</v>
      </c>
    </row>
    <row r="392" spans="1:10" x14ac:dyDescent="0.25">
      <c r="A392" s="28" t="s">
        <v>963</v>
      </c>
      <c r="B392" s="29" t="s">
        <v>698</v>
      </c>
      <c r="C392" s="18" t="s">
        <v>270</v>
      </c>
      <c r="D392" s="18">
        <v>133</v>
      </c>
      <c r="E392" s="44">
        <f>SUMIF(ENTRADAS[CODIGO],PRODUCTOS[[#This Row],[CODIGO]],ENTRADAS[CANTIDAD])</f>
        <v>0</v>
      </c>
      <c r="F392" s="44">
        <f>ENTRADA!F391</f>
        <v>0</v>
      </c>
      <c r="G392" s="44">
        <f>SALIDAS[[#This Row],[CANTIDAD]]</f>
        <v>0</v>
      </c>
      <c r="H392" s="44">
        <f>SALIDAS[[#This Row],[VALOR UNIT.]]</f>
        <v>0</v>
      </c>
      <c r="I392" s="18">
        <f>PRODUCTOS[[#This Row],[EXISTENCIAS]]+PRODUCTOS[[#This Row],[ENTRADAS]]-PRODUCTOS[[#This Row],[SALIDA ]]</f>
        <v>133</v>
      </c>
      <c r="J392" s="33">
        <f>PRODUCTOS[[#This Row],[SALIDA ]]*(PRODUCTOS[[#This Row],[PRECIO VTA]]-PRODUCTOS[[#This Row],[VALOR UNIT.]])</f>
        <v>0</v>
      </c>
    </row>
    <row r="393" spans="1:10" x14ac:dyDescent="0.25">
      <c r="A393" s="28" t="s">
        <v>964</v>
      </c>
      <c r="B393" s="29" t="s">
        <v>698</v>
      </c>
      <c r="C393" s="18" t="s">
        <v>271</v>
      </c>
      <c r="D393" s="18">
        <v>158</v>
      </c>
      <c r="E393" s="44">
        <f>SUMIF(ENTRADAS[CODIGO],PRODUCTOS[[#This Row],[CODIGO]],ENTRADAS[CANTIDAD])</f>
        <v>0</v>
      </c>
      <c r="F393" s="44">
        <f>ENTRADA!F392</f>
        <v>0</v>
      </c>
      <c r="G393" s="44">
        <f>SALIDAS[[#This Row],[CANTIDAD]]</f>
        <v>0</v>
      </c>
      <c r="H393" s="44">
        <f>SALIDAS[[#This Row],[VALOR UNIT.]]</f>
        <v>0</v>
      </c>
      <c r="I393" s="18">
        <f>PRODUCTOS[[#This Row],[EXISTENCIAS]]+PRODUCTOS[[#This Row],[ENTRADAS]]-PRODUCTOS[[#This Row],[SALIDA ]]</f>
        <v>158</v>
      </c>
      <c r="J393" s="33">
        <f>PRODUCTOS[[#This Row],[SALIDA ]]*(PRODUCTOS[[#This Row],[PRECIO VTA]]-PRODUCTOS[[#This Row],[VALOR UNIT.]])</f>
        <v>0</v>
      </c>
    </row>
    <row r="394" spans="1:10" x14ac:dyDescent="0.25">
      <c r="A394" s="28" t="s">
        <v>965</v>
      </c>
      <c r="B394" s="29" t="s">
        <v>698</v>
      </c>
      <c r="C394" s="18" t="s">
        <v>273</v>
      </c>
      <c r="D394" s="18">
        <v>35</v>
      </c>
      <c r="E394" s="44">
        <f>SUMIF(ENTRADAS[CODIGO],PRODUCTOS[[#This Row],[CODIGO]],ENTRADAS[CANTIDAD])</f>
        <v>0</v>
      </c>
      <c r="F394" s="44">
        <f>ENTRADA!F393</f>
        <v>0</v>
      </c>
      <c r="G394" s="44">
        <f>SALIDAS[[#This Row],[CANTIDAD]]</f>
        <v>0</v>
      </c>
      <c r="H394" s="44">
        <f>SALIDAS[[#This Row],[VALOR UNIT.]]</f>
        <v>0</v>
      </c>
      <c r="I394" s="18">
        <f>PRODUCTOS[[#This Row],[EXISTENCIAS]]+PRODUCTOS[[#This Row],[ENTRADAS]]-PRODUCTOS[[#This Row],[SALIDA ]]</f>
        <v>35</v>
      </c>
      <c r="J394" s="33">
        <f>PRODUCTOS[[#This Row],[SALIDA ]]*(PRODUCTOS[[#This Row],[PRECIO VTA]]-PRODUCTOS[[#This Row],[VALOR UNIT.]])</f>
        <v>0</v>
      </c>
    </row>
    <row r="395" spans="1:10" x14ac:dyDescent="0.25">
      <c r="A395" s="28" t="s">
        <v>966</v>
      </c>
      <c r="B395" s="29" t="s">
        <v>698</v>
      </c>
      <c r="C395" s="18" t="s">
        <v>274</v>
      </c>
      <c r="D395" s="18">
        <v>32</v>
      </c>
      <c r="E395" s="44">
        <f>SUMIF(ENTRADAS[CODIGO],PRODUCTOS[[#This Row],[CODIGO]],ENTRADAS[CANTIDAD])</f>
        <v>0</v>
      </c>
      <c r="F395" s="44">
        <f>ENTRADA!F394</f>
        <v>0</v>
      </c>
      <c r="G395" s="44">
        <f>SALIDAS[[#This Row],[CANTIDAD]]</f>
        <v>0</v>
      </c>
      <c r="H395" s="44">
        <f>SALIDAS[[#This Row],[VALOR UNIT.]]</f>
        <v>0</v>
      </c>
      <c r="I395" s="18">
        <f>PRODUCTOS[[#This Row],[EXISTENCIAS]]+PRODUCTOS[[#This Row],[ENTRADAS]]-PRODUCTOS[[#This Row],[SALIDA ]]</f>
        <v>32</v>
      </c>
      <c r="J395" s="33">
        <f>PRODUCTOS[[#This Row],[SALIDA ]]*(PRODUCTOS[[#This Row],[PRECIO VTA]]-PRODUCTOS[[#This Row],[VALOR UNIT.]])</f>
        <v>0</v>
      </c>
    </row>
    <row r="396" spans="1:10" x14ac:dyDescent="0.25">
      <c r="A396" s="28">
        <v>47041</v>
      </c>
      <c r="B396" s="29" t="s">
        <v>698</v>
      </c>
      <c r="C396" s="18" t="s">
        <v>376</v>
      </c>
      <c r="D396" s="18">
        <v>4</v>
      </c>
      <c r="E396" s="44">
        <f>SUMIF(ENTRADAS[CODIGO],PRODUCTOS[[#This Row],[CODIGO]],ENTRADAS[CANTIDAD])</f>
        <v>0</v>
      </c>
      <c r="F396" s="44">
        <f>ENTRADA!F395</f>
        <v>0</v>
      </c>
      <c r="G396" s="44">
        <f>SALIDAS[[#This Row],[CANTIDAD]]</f>
        <v>0</v>
      </c>
      <c r="H396" s="44">
        <f>SALIDAS[[#This Row],[VALOR UNIT.]]</f>
        <v>0</v>
      </c>
      <c r="I396" s="18">
        <f>PRODUCTOS[[#This Row],[EXISTENCIAS]]+PRODUCTOS[[#This Row],[ENTRADAS]]-PRODUCTOS[[#This Row],[SALIDA ]]</f>
        <v>4</v>
      </c>
      <c r="J396" s="33">
        <f>PRODUCTOS[[#This Row],[SALIDA ]]*(PRODUCTOS[[#This Row],[PRECIO VTA]]-PRODUCTOS[[#This Row],[VALOR UNIT.]])</f>
        <v>0</v>
      </c>
    </row>
    <row r="397" spans="1:10" x14ac:dyDescent="0.25">
      <c r="A397" s="28">
        <v>46814</v>
      </c>
      <c r="B397" s="29" t="s">
        <v>698</v>
      </c>
      <c r="C397" s="18" t="s">
        <v>378</v>
      </c>
      <c r="D397" s="18">
        <v>9</v>
      </c>
      <c r="E397" s="44">
        <f>SUMIF(ENTRADAS[CODIGO],PRODUCTOS[[#This Row],[CODIGO]],ENTRADAS[CANTIDAD])</f>
        <v>0</v>
      </c>
      <c r="F397" s="44">
        <f>ENTRADA!F396</f>
        <v>0</v>
      </c>
      <c r="G397" s="44">
        <f>SALIDAS[[#This Row],[CANTIDAD]]</f>
        <v>0</v>
      </c>
      <c r="H397" s="44">
        <f>SALIDAS[[#This Row],[VALOR UNIT.]]</f>
        <v>0</v>
      </c>
      <c r="I397" s="18">
        <f>PRODUCTOS[[#This Row],[EXISTENCIAS]]+PRODUCTOS[[#This Row],[ENTRADAS]]-PRODUCTOS[[#This Row],[SALIDA ]]</f>
        <v>9</v>
      </c>
      <c r="J397" s="33">
        <f>PRODUCTOS[[#This Row],[SALIDA ]]*(PRODUCTOS[[#This Row],[PRECIO VTA]]-PRODUCTOS[[#This Row],[VALOR UNIT.]])</f>
        <v>0</v>
      </c>
    </row>
    <row r="398" spans="1:10" x14ac:dyDescent="0.25">
      <c r="A398" s="28">
        <v>46808</v>
      </c>
      <c r="B398" s="29" t="s">
        <v>698</v>
      </c>
      <c r="C398" s="18" t="s">
        <v>377</v>
      </c>
      <c r="D398" s="18">
        <v>8</v>
      </c>
      <c r="E398" s="44">
        <f>SUMIF(ENTRADAS[CODIGO],PRODUCTOS[[#This Row],[CODIGO]],ENTRADAS[CANTIDAD])</f>
        <v>0</v>
      </c>
      <c r="F398" s="44">
        <f>ENTRADA!F397</f>
        <v>0</v>
      </c>
      <c r="G398" s="44">
        <f>SALIDAS[[#This Row],[CANTIDAD]]</f>
        <v>0</v>
      </c>
      <c r="H398" s="44">
        <f>SALIDAS[[#This Row],[VALOR UNIT.]]</f>
        <v>0</v>
      </c>
      <c r="I398" s="18">
        <f>PRODUCTOS[[#This Row],[EXISTENCIAS]]+PRODUCTOS[[#This Row],[ENTRADAS]]-PRODUCTOS[[#This Row],[SALIDA ]]</f>
        <v>8</v>
      </c>
      <c r="J398" s="33">
        <f>PRODUCTOS[[#This Row],[SALIDA ]]*(PRODUCTOS[[#This Row],[PRECIO VTA]]-PRODUCTOS[[#This Row],[VALOR UNIT.]])</f>
        <v>0</v>
      </c>
    </row>
    <row r="399" spans="1:10" x14ac:dyDescent="0.25">
      <c r="A399" s="28">
        <v>16974</v>
      </c>
      <c r="B399" s="29" t="s">
        <v>698</v>
      </c>
      <c r="C399" s="18" t="s">
        <v>153</v>
      </c>
      <c r="D399" s="18">
        <v>1</v>
      </c>
      <c r="E399" s="44">
        <f>SUMIF(ENTRADAS[CODIGO],PRODUCTOS[[#This Row],[CODIGO]],ENTRADAS[CANTIDAD])</f>
        <v>0</v>
      </c>
      <c r="F399" s="44">
        <f>ENTRADA!F398</f>
        <v>0</v>
      </c>
      <c r="G399" s="44">
        <f>SALIDAS[[#This Row],[CANTIDAD]]</f>
        <v>0</v>
      </c>
      <c r="H399" s="44">
        <f>SALIDAS[[#This Row],[VALOR UNIT.]]</f>
        <v>0</v>
      </c>
      <c r="I399" s="18">
        <f>PRODUCTOS[[#This Row],[EXISTENCIAS]]+PRODUCTOS[[#This Row],[ENTRADAS]]-PRODUCTOS[[#This Row],[SALIDA ]]</f>
        <v>1</v>
      </c>
      <c r="J399" s="33">
        <f>PRODUCTOS[[#This Row],[SALIDA ]]*(PRODUCTOS[[#This Row],[PRECIO VTA]]-PRODUCTOS[[#This Row],[VALOR UNIT.]])</f>
        <v>0</v>
      </c>
    </row>
    <row r="400" spans="1:10" x14ac:dyDescent="0.25">
      <c r="A400" s="28">
        <v>22403</v>
      </c>
      <c r="B400" s="29" t="s">
        <v>698</v>
      </c>
      <c r="C400" s="18" t="s">
        <v>154</v>
      </c>
      <c r="D400" s="18">
        <v>8</v>
      </c>
      <c r="E400" s="44">
        <f>SUMIF(ENTRADAS[CODIGO],PRODUCTOS[[#This Row],[CODIGO]],ENTRADAS[CANTIDAD])</f>
        <v>0</v>
      </c>
      <c r="F400" s="44">
        <f>ENTRADA!F399</f>
        <v>0</v>
      </c>
      <c r="G400" s="44">
        <f>SALIDAS[[#This Row],[CANTIDAD]]</f>
        <v>0</v>
      </c>
      <c r="H400" s="44">
        <f>SALIDAS[[#This Row],[VALOR UNIT.]]</f>
        <v>0</v>
      </c>
      <c r="I400" s="18">
        <f>PRODUCTOS[[#This Row],[EXISTENCIAS]]+PRODUCTOS[[#This Row],[ENTRADAS]]-PRODUCTOS[[#This Row],[SALIDA ]]</f>
        <v>8</v>
      </c>
      <c r="J400" s="33">
        <f>PRODUCTOS[[#This Row],[SALIDA ]]*(PRODUCTOS[[#This Row],[PRECIO VTA]]-PRODUCTOS[[#This Row],[VALOR UNIT.]])</f>
        <v>0</v>
      </c>
    </row>
    <row r="401" spans="1:10" x14ac:dyDescent="0.25">
      <c r="A401" s="28">
        <v>16968</v>
      </c>
      <c r="B401" s="29" t="s">
        <v>698</v>
      </c>
      <c r="C401" s="18" t="s">
        <v>155</v>
      </c>
      <c r="D401" s="18">
        <v>10</v>
      </c>
      <c r="E401" s="44">
        <f>SUMIF(ENTRADAS[CODIGO],PRODUCTOS[[#This Row],[CODIGO]],ENTRADAS[CANTIDAD])</f>
        <v>0</v>
      </c>
      <c r="F401" s="44">
        <f>ENTRADA!F400</f>
        <v>0</v>
      </c>
      <c r="G401" s="44">
        <f>SALIDAS[[#This Row],[CANTIDAD]]</f>
        <v>0</v>
      </c>
      <c r="H401" s="44">
        <f>SALIDAS[[#This Row],[VALOR UNIT.]]</f>
        <v>0</v>
      </c>
      <c r="I401" s="18">
        <f>PRODUCTOS[[#This Row],[EXISTENCIAS]]+PRODUCTOS[[#This Row],[ENTRADAS]]-PRODUCTOS[[#This Row],[SALIDA ]]</f>
        <v>10</v>
      </c>
      <c r="J401" s="33">
        <f>PRODUCTOS[[#This Row],[SALIDA ]]*(PRODUCTOS[[#This Row],[PRECIO VTA]]-PRODUCTOS[[#This Row],[VALOR UNIT.]])</f>
        <v>0</v>
      </c>
    </row>
    <row r="402" spans="1:10" x14ac:dyDescent="0.25">
      <c r="A402" s="28">
        <v>16971</v>
      </c>
      <c r="B402" s="29" t="s">
        <v>698</v>
      </c>
      <c r="C402" s="18" t="s">
        <v>185</v>
      </c>
      <c r="D402" s="18">
        <v>4</v>
      </c>
      <c r="E402" s="44">
        <f>SUMIF(ENTRADAS[CODIGO],PRODUCTOS[[#This Row],[CODIGO]],ENTRADAS[CANTIDAD])</f>
        <v>0</v>
      </c>
      <c r="F402" s="44">
        <f>ENTRADA!F401</f>
        <v>0</v>
      </c>
      <c r="G402" s="44">
        <f>SALIDAS[[#This Row],[CANTIDAD]]</f>
        <v>0</v>
      </c>
      <c r="H402" s="44">
        <f>SALIDAS[[#This Row],[VALOR UNIT.]]</f>
        <v>0</v>
      </c>
      <c r="I402" s="18">
        <f>PRODUCTOS[[#This Row],[EXISTENCIAS]]+PRODUCTOS[[#This Row],[ENTRADAS]]-PRODUCTOS[[#This Row],[SALIDA ]]</f>
        <v>4</v>
      </c>
      <c r="J402" s="33">
        <f>PRODUCTOS[[#This Row],[SALIDA ]]*(PRODUCTOS[[#This Row],[PRECIO VTA]]-PRODUCTOS[[#This Row],[VALOR UNIT.]])</f>
        <v>0</v>
      </c>
    </row>
    <row r="403" spans="1:10" x14ac:dyDescent="0.25">
      <c r="A403" s="28">
        <v>16977</v>
      </c>
      <c r="B403" s="29" t="s">
        <v>698</v>
      </c>
      <c r="C403" s="18" t="s">
        <v>186</v>
      </c>
      <c r="D403" s="18">
        <v>3</v>
      </c>
      <c r="E403" s="44">
        <f>SUMIF(ENTRADAS[CODIGO],PRODUCTOS[[#This Row],[CODIGO]],ENTRADAS[CANTIDAD])</f>
        <v>0</v>
      </c>
      <c r="F403" s="44">
        <f>ENTRADA!F402</f>
        <v>0</v>
      </c>
      <c r="G403" s="44">
        <f>SALIDAS[[#This Row],[CANTIDAD]]</f>
        <v>0</v>
      </c>
      <c r="H403" s="44">
        <f>SALIDAS[[#This Row],[VALOR UNIT.]]</f>
        <v>0</v>
      </c>
      <c r="I403" s="18">
        <f>PRODUCTOS[[#This Row],[EXISTENCIAS]]+PRODUCTOS[[#This Row],[ENTRADAS]]-PRODUCTOS[[#This Row],[SALIDA ]]</f>
        <v>3</v>
      </c>
      <c r="J403" s="33">
        <f>PRODUCTOS[[#This Row],[SALIDA ]]*(PRODUCTOS[[#This Row],[PRECIO VTA]]-PRODUCTOS[[#This Row],[VALOR UNIT.]])</f>
        <v>0</v>
      </c>
    </row>
    <row r="404" spans="1:10" x14ac:dyDescent="0.25">
      <c r="A404" s="28" t="s">
        <v>27</v>
      </c>
      <c r="B404" s="29" t="s">
        <v>698</v>
      </c>
      <c r="C404" s="18" t="s">
        <v>28</v>
      </c>
      <c r="D404" s="18">
        <v>5</v>
      </c>
      <c r="E404" s="44">
        <f>SUMIF(ENTRADAS[CODIGO],PRODUCTOS[[#This Row],[CODIGO]],ENTRADAS[CANTIDAD])</f>
        <v>0</v>
      </c>
      <c r="F404" s="44">
        <f>ENTRADA!F403</f>
        <v>0</v>
      </c>
      <c r="G404" s="44">
        <f>SALIDAS[[#This Row],[CANTIDAD]]</f>
        <v>0</v>
      </c>
      <c r="H404" s="44">
        <f>SALIDAS[[#This Row],[VALOR UNIT.]]</f>
        <v>0</v>
      </c>
      <c r="I404" s="18">
        <f>PRODUCTOS[[#This Row],[EXISTENCIAS]]+PRODUCTOS[[#This Row],[ENTRADAS]]-PRODUCTOS[[#This Row],[SALIDA ]]</f>
        <v>5</v>
      </c>
      <c r="J404" s="33">
        <f>PRODUCTOS[[#This Row],[SALIDA ]]*(PRODUCTOS[[#This Row],[PRECIO VTA]]-PRODUCTOS[[#This Row],[VALOR UNIT.]])</f>
        <v>0</v>
      </c>
    </row>
    <row r="405" spans="1:10" x14ac:dyDescent="0.25">
      <c r="A405" s="28" t="s">
        <v>31</v>
      </c>
      <c r="B405" s="29" t="s">
        <v>698</v>
      </c>
      <c r="C405" s="18" t="s">
        <v>32</v>
      </c>
      <c r="D405" s="18">
        <v>10</v>
      </c>
      <c r="E405" s="44">
        <f>SUMIF(ENTRADAS[CODIGO],PRODUCTOS[[#This Row],[CODIGO]],ENTRADAS[CANTIDAD])</f>
        <v>0</v>
      </c>
      <c r="F405" s="44">
        <f>ENTRADA!F404</f>
        <v>0</v>
      </c>
      <c r="G405" s="44">
        <f>SALIDAS[[#This Row],[CANTIDAD]]</f>
        <v>0</v>
      </c>
      <c r="H405" s="44">
        <f>SALIDAS[[#This Row],[VALOR UNIT.]]</f>
        <v>0</v>
      </c>
      <c r="I405" s="18">
        <f>PRODUCTOS[[#This Row],[EXISTENCIAS]]+PRODUCTOS[[#This Row],[ENTRADAS]]-PRODUCTOS[[#This Row],[SALIDA ]]</f>
        <v>10</v>
      </c>
      <c r="J405" s="33">
        <f>PRODUCTOS[[#This Row],[SALIDA ]]*(PRODUCTOS[[#This Row],[PRECIO VTA]]-PRODUCTOS[[#This Row],[VALOR UNIT.]])</f>
        <v>0</v>
      </c>
    </row>
    <row r="406" spans="1:10" x14ac:dyDescent="0.25">
      <c r="A406" s="28" t="s">
        <v>29</v>
      </c>
      <c r="B406" s="29" t="s">
        <v>698</v>
      </c>
      <c r="C406" s="18" t="s">
        <v>30</v>
      </c>
      <c r="D406" s="18">
        <v>5</v>
      </c>
      <c r="E406" s="44">
        <f>SUMIF(ENTRADAS[CODIGO],PRODUCTOS[[#This Row],[CODIGO]],ENTRADAS[CANTIDAD])</f>
        <v>0</v>
      </c>
      <c r="F406" s="44">
        <f>ENTRADA!F405</f>
        <v>0</v>
      </c>
      <c r="G406" s="44">
        <f>SALIDAS[[#This Row],[CANTIDAD]]</f>
        <v>0</v>
      </c>
      <c r="H406" s="44">
        <f>SALIDAS[[#This Row],[VALOR UNIT.]]</f>
        <v>0</v>
      </c>
      <c r="I406" s="18">
        <f>PRODUCTOS[[#This Row],[EXISTENCIAS]]+PRODUCTOS[[#This Row],[ENTRADAS]]-PRODUCTOS[[#This Row],[SALIDA ]]</f>
        <v>5</v>
      </c>
      <c r="J406" s="33">
        <f>PRODUCTOS[[#This Row],[SALIDA ]]*(PRODUCTOS[[#This Row],[PRECIO VTA]]-PRODUCTOS[[#This Row],[VALOR UNIT.]])</f>
        <v>0</v>
      </c>
    </row>
    <row r="407" spans="1:10" x14ac:dyDescent="0.25">
      <c r="A407" s="29">
        <v>17177</v>
      </c>
      <c r="B407" s="29" t="s">
        <v>698</v>
      </c>
      <c r="C407" s="19" t="s">
        <v>161</v>
      </c>
      <c r="D407" s="19">
        <v>1</v>
      </c>
      <c r="E407" s="44">
        <f>SUMIF(ENTRADAS[CODIGO],PRODUCTOS[[#This Row],[CODIGO]],ENTRADAS[CANTIDAD])</f>
        <v>0</v>
      </c>
      <c r="F407" s="44">
        <f>ENTRADA!F406</f>
        <v>0</v>
      </c>
      <c r="G407" s="44">
        <f>SALIDAS[[#This Row],[CANTIDAD]]</f>
        <v>0</v>
      </c>
      <c r="H407" s="44">
        <f>SALIDAS[[#This Row],[VALOR UNIT.]]</f>
        <v>0</v>
      </c>
      <c r="I407" s="18">
        <f>PRODUCTOS[[#This Row],[EXISTENCIAS]]+PRODUCTOS[[#This Row],[ENTRADAS]]-PRODUCTOS[[#This Row],[SALIDA ]]</f>
        <v>1</v>
      </c>
      <c r="J407" s="33">
        <f>PRODUCTOS[[#This Row],[SALIDA ]]*(PRODUCTOS[[#This Row],[PRECIO VTA]]-PRODUCTOS[[#This Row],[VALOR UNIT.]])</f>
        <v>0</v>
      </c>
    </row>
    <row r="408" spans="1:10" x14ac:dyDescent="0.25">
      <c r="A408" s="30">
        <v>17161</v>
      </c>
      <c r="B408" s="29" t="s">
        <v>698</v>
      </c>
      <c r="C408" s="21" t="s">
        <v>161</v>
      </c>
      <c r="D408" s="21">
        <v>1</v>
      </c>
      <c r="E408" s="44">
        <f>SUMIF(ENTRADAS[CODIGO],PRODUCTOS[[#This Row],[CODIGO]],ENTRADAS[CANTIDAD])</f>
        <v>0</v>
      </c>
      <c r="F408" s="44">
        <f>ENTRADA!F407</f>
        <v>0</v>
      </c>
      <c r="G408" s="44">
        <f>SALIDAS[[#This Row],[CANTIDAD]]</f>
        <v>0</v>
      </c>
      <c r="H408" s="44">
        <f>SALIDAS[[#This Row],[VALOR UNIT.]]</f>
        <v>0</v>
      </c>
      <c r="I408" s="18">
        <f>PRODUCTOS[[#This Row],[EXISTENCIAS]]+PRODUCTOS[[#This Row],[ENTRADAS]]-PRODUCTOS[[#This Row],[SALIDA ]]</f>
        <v>1</v>
      </c>
      <c r="J408" s="33">
        <f>PRODUCTOS[[#This Row],[SALIDA ]]*(PRODUCTOS[[#This Row],[PRECIO VTA]]-PRODUCTOS[[#This Row],[VALOR UNIT.]])</f>
        <v>0</v>
      </c>
    </row>
    <row r="409" spans="1:10" x14ac:dyDescent="0.25">
      <c r="A409" s="28">
        <v>17205</v>
      </c>
      <c r="B409" s="29" t="s">
        <v>698</v>
      </c>
      <c r="C409" s="18" t="s">
        <v>161</v>
      </c>
      <c r="D409" s="18">
        <v>1</v>
      </c>
      <c r="E409" s="44">
        <f>SUMIF(ENTRADAS[CODIGO],PRODUCTOS[[#This Row],[CODIGO]],ENTRADAS[CANTIDAD])</f>
        <v>0</v>
      </c>
      <c r="F409" s="44">
        <f>ENTRADA!F408</f>
        <v>0</v>
      </c>
      <c r="G409" s="44">
        <f>SALIDAS[[#This Row],[CANTIDAD]]</f>
        <v>0</v>
      </c>
      <c r="H409" s="44">
        <f>SALIDAS[[#This Row],[VALOR UNIT.]]</f>
        <v>0</v>
      </c>
      <c r="I409" s="18">
        <f>PRODUCTOS[[#This Row],[EXISTENCIAS]]+PRODUCTOS[[#This Row],[ENTRADAS]]-PRODUCTOS[[#This Row],[SALIDA ]]</f>
        <v>1</v>
      </c>
      <c r="J409" s="33">
        <f>PRODUCTOS[[#This Row],[SALIDA ]]*(PRODUCTOS[[#This Row],[PRECIO VTA]]-PRODUCTOS[[#This Row],[VALOR UNIT.]])</f>
        <v>0</v>
      </c>
    </row>
    <row r="410" spans="1:10" x14ac:dyDescent="0.25">
      <c r="A410" s="28">
        <v>17204</v>
      </c>
      <c r="B410" s="29" t="s">
        <v>698</v>
      </c>
      <c r="C410" s="18" t="s">
        <v>161</v>
      </c>
      <c r="D410" s="18">
        <v>1</v>
      </c>
      <c r="E410" s="44">
        <f>SUMIF(ENTRADAS[CODIGO],PRODUCTOS[[#This Row],[CODIGO]],ENTRADAS[CANTIDAD])</f>
        <v>0</v>
      </c>
      <c r="F410" s="44">
        <f>ENTRADA!F409</f>
        <v>0</v>
      </c>
      <c r="G410" s="44">
        <f>SALIDAS[[#This Row],[CANTIDAD]]</f>
        <v>0</v>
      </c>
      <c r="H410" s="44">
        <f>SALIDAS[[#This Row],[VALOR UNIT.]]</f>
        <v>0</v>
      </c>
      <c r="I410" s="18">
        <f>PRODUCTOS[[#This Row],[EXISTENCIAS]]+PRODUCTOS[[#This Row],[ENTRADAS]]-PRODUCTOS[[#This Row],[SALIDA ]]</f>
        <v>1</v>
      </c>
      <c r="J410" s="33">
        <f>PRODUCTOS[[#This Row],[SALIDA ]]*(PRODUCTOS[[#This Row],[PRECIO VTA]]-PRODUCTOS[[#This Row],[VALOR UNIT.]])</f>
        <v>0</v>
      </c>
    </row>
    <row r="411" spans="1:10" x14ac:dyDescent="0.25">
      <c r="A411" s="28" t="s">
        <v>967</v>
      </c>
      <c r="B411" s="29" t="s">
        <v>698</v>
      </c>
      <c r="C411" s="18" t="s">
        <v>384</v>
      </c>
      <c r="D411" s="18">
        <v>8</v>
      </c>
      <c r="E411" s="44">
        <f>SUMIF(ENTRADAS[CODIGO],PRODUCTOS[[#This Row],[CODIGO]],ENTRADAS[CANTIDAD])</f>
        <v>0</v>
      </c>
      <c r="F411" s="44">
        <f>ENTRADA!F410</f>
        <v>0</v>
      </c>
      <c r="G411" s="44">
        <f>SALIDAS[[#This Row],[CANTIDAD]]</f>
        <v>0</v>
      </c>
      <c r="H411" s="44">
        <f>SALIDAS[[#This Row],[VALOR UNIT.]]</f>
        <v>0</v>
      </c>
      <c r="I411" s="18">
        <f>PRODUCTOS[[#This Row],[EXISTENCIAS]]+PRODUCTOS[[#This Row],[ENTRADAS]]-PRODUCTOS[[#This Row],[SALIDA ]]</f>
        <v>8</v>
      </c>
      <c r="J411" s="33">
        <f>PRODUCTOS[[#This Row],[SALIDA ]]*(PRODUCTOS[[#This Row],[PRECIO VTA]]-PRODUCTOS[[#This Row],[VALOR UNIT.]])</f>
        <v>0</v>
      </c>
    </row>
    <row r="412" spans="1:10" x14ac:dyDescent="0.25">
      <c r="A412" s="28" t="s">
        <v>968</v>
      </c>
      <c r="B412" s="29" t="s">
        <v>698</v>
      </c>
      <c r="C412" s="18" t="s">
        <v>311</v>
      </c>
      <c r="D412" s="18">
        <v>421</v>
      </c>
      <c r="E412" s="44">
        <f>SUMIF(ENTRADAS[CODIGO],PRODUCTOS[[#This Row],[CODIGO]],ENTRADAS[CANTIDAD])</f>
        <v>0</v>
      </c>
      <c r="F412" s="44">
        <f>ENTRADA!F411</f>
        <v>0</v>
      </c>
      <c r="G412" s="44">
        <f>SALIDAS[[#This Row],[CANTIDAD]]</f>
        <v>0</v>
      </c>
      <c r="H412" s="44">
        <f>SALIDAS[[#This Row],[VALOR UNIT.]]</f>
        <v>0</v>
      </c>
      <c r="I412" s="18">
        <f>PRODUCTOS[[#This Row],[EXISTENCIAS]]+PRODUCTOS[[#This Row],[ENTRADAS]]-PRODUCTOS[[#This Row],[SALIDA ]]</f>
        <v>421</v>
      </c>
      <c r="J412" s="33">
        <f>PRODUCTOS[[#This Row],[SALIDA ]]*(PRODUCTOS[[#This Row],[PRECIO VTA]]-PRODUCTOS[[#This Row],[VALOR UNIT.]])</f>
        <v>0</v>
      </c>
    </row>
    <row r="413" spans="1:10" x14ac:dyDescent="0.25">
      <c r="A413" s="28" t="s">
        <v>969</v>
      </c>
      <c r="B413" s="29" t="s">
        <v>698</v>
      </c>
      <c r="C413" s="18" t="s">
        <v>312</v>
      </c>
      <c r="D413" s="18">
        <v>294</v>
      </c>
      <c r="E413" s="44">
        <f>SUMIF(ENTRADAS[CODIGO],PRODUCTOS[[#This Row],[CODIGO]],ENTRADAS[CANTIDAD])</f>
        <v>0</v>
      </c>
      <c r="F413" s="44">
        <f>ENTRADA!F412</f>
        <v>0</v>
      </c>
      <c r="G413" s="44">
        <f>SALIDAS[[#This Row],[CANTIDAD]]</f>
        <v>0</v>
      </c>
      <c r="H413" s="44">
        <f>SALIDAS[[#This Row],[VALOR UNIT.]]</f>
        <v>0</v>
      </c>
      <c r="I413" s="18">
        <f>PRODUCTOS[[#This Row],[EXISTENCIAS]]+PRODUCTOS[[#This Row],[ENTRADAS]]-PRODUCTOS[[#This Row],[SALIDA ]]</f>
        <v>294</v>
      </c>
      <c r="J413" s="33">
        <f>PRODUCTOS[[#This Row],[SALIDA ]]*(PRODUCTOS[[#This Row],[PRECIO VTA]]-PRODUCTOS[[#This Row],[VALOR UNIT.]])</f>
        <v>0</v>
      </c>
    </row>
    <row r="414" spans="1:10" x14ac:dyDescent="0.25">
      <c r="A414" s="28" t="s">
        <v>970</v>
      </c>
      <c r="B414" s="29" t="s">
        <v>698</v>
      </c>
      <c r="C414" s="18" t="s">
        <v>298</v>
      </c>
      <c r="D414" s="18">
        <v>28</v>
      </c>
      <c r="E414" s="44">
        <f>SUMIF(ENTRADAS[CODIGO],PRODUCTOS[[#This Row],[CODIGO]],ENTRADAS[CANTIDAD])</f>
        <v>0</v>
      </c>
      <c r="F414" s="44">
        <f>ENTRADA!F413</f>
        <v>0</v>
      </c>
      <c r="G414" s="44">
        <f>SALIDAS[[#This Row],[CANTIDAD]]</f>
        <v>0</v>
      </c>
      <c r="H414" s="44">
        <f>SALIDAS[[#This Row],[VALOR UNIT.]]</f>
        <v>0</v>
      </c>
      <c r="I414" s="18">
        <f>PRODUCTOS[[#This Row],[EXISTENCIAS]]+PRODUCTOS[[#This Row],[ENTRADAS]]-PRODUCTOS[[#This Row],[SALIDA ]]</f>
        <v>28</v>
      </c>
      <c r="J414" s="33">
        <f>PRODUCTOS[[#This Row],[SALIDA ]]*(PRODUCTOS[[#This Row],[PRECIO VTA]]-PRODUCTOS[[#This Row],[VALOR UNIT.]])</f>
        <v>0</v>
      </c>
    </row>
    <row r="415" spans="1:10" x14ac:dyDescent="0.25">
      <c r="A415" s="28" t="s">
        <v>971</v>
      </c>
      <c r="B415" s="29" t="s">
        <v>698</v>
      </c>
      <c r="C415" s="18" t="s">
        <v>300</v>
      </c>
      <c r="D415" s="18">
        <v>6</v>
      </c>
      <c r="E415" s="44">
        <f>SUMIF(ENTRADAS[CODIGO],PRODUCTOS[[#This Row],[CODIGO]],ENTRADAS[CANTIDAD])</f>
        <v>0</v>
      </c>
      <c r="F415" s="44">
        <f>ENTRADA!F414</f>
        <v>0</v>
      </c>
      <c r="G415" s="44">
        <f>SALIDAS[[#This Row],[CANTIDAD]]</f>
        <v>0</v>
      </c>
      <c r="H415" s="44">
        <f>SALIDAS[[#This Row],[VALOR UNIT.]]</f>
        <v>0</v>
      </c>
      <c r="I415" s="18">
        <f>PRODUCTOS[[#This Row],[EXISTENCIAS]]+PRODUCTOS[[#This Row],[ENTRADAS]]-PRODUCTOS[[#This Row],[SALIDA ]]</f>
        <v>6</v>
      </c>
      <c r="J415" s="33">
        <f>PRODUCTOS[[#This Row],[SALIDA ]]*(PRODUCTOS[[#This Row],[PRECIO VTA]]-PRODUCTOS[[#This Row],[VALOR UNIT.]])</f>
        <v>0</v>
      </c>
    </row>
    <row r="416" spans="1:10" x14ac:dyDescent="0.25">
      <c r="A416" s="28" t="s">
        <v>972</v>
      </c>
      <c r="B416" s="29" t="s">
        <v>698</v>
      </c>
      <c r="C416" s="18" t="s">
        <v>299</v>
      </c>
      <c r="D416" s="18">
        <v>11</v>
      </c>
      <c r="E416" s="44">
        <f>SUMIF(ENTRADAS[CODIGO],PRODUCTOS[[#This Row],[CODIGO]],ENTRADAS[CANTIDAD])</f>
        <v>0</v>
      </c>
      <c r="F416" s="44">
        <f>ENTRADA!F415</f>
        <v>0</v>
      </c>
      <c r="G416" s="44">
        <f>SALIDAS[[#This Row],[CANTIDAD]]</f>
        <v>0</v>
      </c>
      <c r="H416" s="44">
        <f>SALIDAS[[#This Row],[VALOR UNIT.]]</f>
        <v>0</v>
      </c>
      <c r="I416" s="18">
        <f>PRODUCTOS[[#This Row],[EXISTENCIAS]]+PRODUCTOS[[#This Row],[ENTRADAS]]-PRODUCTOS[[#This Row],[SALIDA ]]</f>
        <v>11</v>
      </c>
      <c r="J416" s="33">
        <f>PRODUCTOS[[#This Row],[SALIDA ]]*(PRODUCTOS[[#This Row],[PRECIO VTA]]-PRODUCTOS[[#This Row],[VALOR UNIT.]])</f>
        <v>0</v>
      </c>
    </row>
    <row r="417" spans="1:10" x14ac:dyDescent="0.25">
      <c r="A417" s="28" t="s">
        <v>973</v>
      </c>
      <c r="B417" s="29" t="s">
        <v>698</v>
      </c>
      <c r="C417" s="18" t="s">
        <v>302</v>
      </c>
      <c r="D417" s="18">
        <v>35</v>
      </c>
      <c r="E417" s="44">
        <f>SUMIF(ENTRADAS[CODIGO],PRODUCTOS[[#This Row],[CODIGO]],ENTRADAS[CANTIDAD])</f>
        <v>0</v>
      </c>
      <c r="F417" s="44">
        <f>ENTRADA!F416</f>
        <v>0</v>
      </c>
      <c r="G417" s="44">
        <f>SALIDAS[[#This Row],[CANTIDAD]]</f>
        <v>0</v>
      </c>
      <c r="H417" s="44">
        <f>SALIDAS[[#This Row],[VALOR UNIT.]]</f>
        <v>0</v>
      </c>
      <c r="I417" s="18">
        <f>PRODUCTOS[[#This Row],[EXISTENCIAS]]+PRODUCTOS[[#This Row],[ENTRADAS]]-PRODUCTOS[[#This Row],[SALIDA ]]</f>
        <v>35</v>
      </c>
      <c r="J417" s="33">
        <f>PRODUCTOS[[#This Row],[SALIDA ]]*(PRODUCTOS[[#This Row],[PRECIO VTA]]-PRODUCTOS[[#This Row],[VALOR UNIT.]])</f>
        <v>0</v>
      </c>
    </row>
    <row r="418" spans="1:10" x14ac:dyDescent="0.25">
      <c r="A418" s="28" t="s">
        <v>974</v>
      </c>
      <c r="B418" s="29" t="s">
        <v>698</v>
      </c>
      <c r="C418" s="18" t="s">
        <v>301</v>
      </c>
      <c r="D418" s="18">
        <v>29</v>
      </c>
      <c r="E418" s="44">
        <f>SUMIF(ENTRADAS[CODIGO],PRODUCTOS[[#This Row],[CODIGO]],ENTRADAS[CANTIDAD])</f>
        <v>0</v>
      </c>
      <c r="F418" s="44">
        <f>ENTRADA!F417</f>
        <v>0</v>
      </c>
      <c r="G418" s="44">
        <f>SALIDAS[[#This Row],[CANTIDAD]]</f>
        <v>0</v>
      </c>
      <c r="H418" s="44">
        <f>SALIDAS[[#This Row],[VALOR UNIT.]]</f>
        <v>0</v>
      </c>
      <c r="I418" s="18">
        <f>PRODUCTOS[[#This Row],[EXISTENCIAS]]+PRODUCTOS[[#This Row],[ENTRADAS]]-PRODUCTOS[[#This Row],[SALIDA ]]</f>
        <v>29</v>
      </c>
      <c r="J418" s="33">
        <f>PRODUCTOS[[#This Row],[SALIDA ]]*(PRODUCTOS[[#This Row],[PRECIO VTA]]-PRODUCTOS[[#This Row],[VALOR UNIT.]])</f>
        <v>0</v>
      </c>
    </row>
    <row r="419" spans="1:10" x14ac:dyDescent="0.25">
      <c r="A419" s="28" t="s">
        <v>975</v>
      </c>
      <c r="B419" s="29" t="s">
        <v>698</v>
      </c>
      <c r="C419" s="19" t="s">
        <v>559</v>
      </c>
      <c r="D419" s="19">
        <v>5</v>
      </c>
      <c r="E419" s="44">
        <f>SUMIF(ENTRADAS[CODIGO],PRODUCTOS[[#This Row],[CODIGO]],ENTRADAS[CANTIDAD])</f>
        <v>0</v>
      </c>
      <c r="F419" s="44">
        <f>ENTRADA!F418</f>
        <v>0</v>
      </c>
      <c r="G419" s="44">
        <f>SALIDAS[[#This Row],[CANTIDAD]]</f>
        <v>0</v>
      </c>
      <c r="H419" s="44">
        <f>SALIDAS[[#This Row],[VALOR UNIT.]]</f>
        <v>0</v>
      </c>
      <c r="I419" s="18">
        <f>PRODUCTOS[[#This Row],[EXISTENCIAS]]+PRODUCTOS[[#This Row],[ENTRADAS]]-PRODUCTOS[[#This Row],[SALIDA ]]</f>
        <v>5</v>
      </c>
      <c r="J419" s="33">
        <f>PRODUCTOS[[#This Row],[SALIDA ]]*(PRODUCTOS[[#This Row],[PRECIO VTA]]-PRODUCTOS[[#This Row],[VALOR UNIT.]])</f>
        <v>0</v>
      </c>
    </row>
    <row r="420" spans="1:10" x14ac:dyDescent="0.25">
      <c r="A420" s="28" t="s">
        <v>976</v>
      </c>
      <c r="B420" s="29" t="s">
        <v>698</v>
      </c>
      <c r="C420" s="19" t="s">
        <v>560</v>
      </c>
      <c r="D420" s="19">
        <v>3</v>
      </c>
      <c r="E420" s="44">
        <f>SUMIF(ENTRADAS[CODIGO],PRODUCTOS[[#This Row],[CODIGO]],ENTRADAS[CANTIDAD])</f>
        <v>0</v>
      </c>
      <c r="F420" s="44">
        <f>ENTRADA!F419</f>
        <v>0</v>
      </c>
      <c r="G420" s="44">
        <f>SALIDAS[[#This Row],[CANTIDAD]]</f>
        <v>0</v>
      </c>
      <c r="H420" s="44">
        <f>SALIDAS[[#This Row],[VALOR UNIT.]]</f>
        <v>0</v>
      </c>
      <c r="I420" s="18">
        <f>PRODUCTOS[[#This Row],[EXISTENCIAS]]+PRODUCTOS[[#This Row],[ENTRADAS]]-PRODUCTOS[[#This Row],[SALIDA ]]</f>
        <v>3</v>
      </c>
      <c r="J420" s="33">
        <f>PRODUCTOS[[#This Row],[SALIDA ]]*(PRODUCTOS[[#This Row],[PRECIO VTA]]-PRODUCTOS[[#This Row],[VALOR UNIT.]])</f>
        <v>0</v>
      </c>
    </row>
    <row r="421" spans="1:10" x14ac:dyDescent="0.25">
      <c r="A421" s="28" t="s">
        <v>95</v>
      </c>
      <c r="B421" s="29" t="s">
        <v>698</v>
      </c>
      <c r="C421" s="18" t="s">
        <v>310</v>
      </c>
      <c r="D421" s="18">
        <v>9</v>
      </c>
      <c r="E421" s="44">
        <f>SUMIF(ENTRADAS[CODIGO],PRODUCTOS[[#This Row],[CODIGO]],ENTRADAS[CANTIDAD])</f>
        <v>0</v>
      </c>
      <c r="F421" s="44">
        <f>ENTRADA!F420</f>
        <v>0</v>
      </c>
      <c r="G421" s="44">
        <f>SALIDAS[[#This Row],[CANTIDAD]]</f>
        <v>0</v>
      </c>
      <c r="H421" s="44">
        <f>SALIDAS[[#This Row],[VALOR UNIT.]]</f>
        <v>0</v>
      </c>
      <c r="I421" s="18">
        <f>PRODUCTOS[[#This Row],[EXISTENCIAS]]+PRODUCTOS[[#This Row],[ENTRADAS]]-PRODUCTOS[[#This Row],[SALIDA ]]</f>
        <v>9</v>
      </c>
      <c r="J421" s="33">
        <f>PRODUCTOS[[#This Row],[SALIDA ]]*(PRODUCTOS[[#This Row],[PRECIO VTA]]-PRODUCTOS[[#This Row],[VALOR UNIT.]])</f>
        <v>0</v>
      </c>
    </row>
    <row r="422" spans="1:10" x14ac:dyDescent="0.25">
      <c r="A422" s="28">
        <v>43809</v>
      </c>
      <c r="B422" s="29" t="s">
        <v>698</v>
      </c>
      <c r="C422" s="18" t="s">
        <v>156</v>
      </c>
      <c r="D422" s="18">
        <v>12</v>
      </c>
      <c r="E422" s="44">
        <f>SUMIF(ENTRADAS[CODIGO],PRODUCTOS[[#This Row],[CODIGO]],ENTRADAS[CANTIDAD])</f>
        <v>0</v>
      </c>
      <c r="F422" s="44">
        <f>ENTRADA!F421</f>
        <v>0</v>
      </c>
      <c r="G422" s="44">
        <f>SALIDAS[[#This Row],[CANTIDAD]]</f>
        <v>0</v>
      </c>
      <c r="H422" s="44">
        <f>SALIDAS[[#This Row],[VALOR UNIT.]]</f>
        <v>0</v>
      </c>
      <c r="I422" s="18">
        <f>PRODUCTOS[[#This Row],[EXISTENCIAS]]+PRODUCTOS[[#This Row],[ENTRADAS]]-PRODUCTOS[[#This Row],[SALIDA ]]</f>
        <v>12</v>
      </c>
      <c r="J422" s="33">
        <f>PRODUCTOS[[#This Row],[SALIDA ]]*(PRODUCTOS[[#This Row],[PRECIO VTA]]-PRODUCTOS[[#This Row],[VALOR UNIT.]])</f>
        <v>0</v>
      </c>
    </row>
    <row r="423" spans="1:10" x14ac:dyDescent="0.25">
      <c r="A423" s="28">
        <v>43820</v>
      </c>
      <c r="B423" s="29" t="s">
        <v>698</v>
      </c>
      <c r="C423" s="18" t="s">
        <v>156</v>
      </c>
      <c r="D423" s="18">
        <v>9</v>
      </c>
      <c r="E423" s="44">
        <f>SUMIF(ENTRADAS[CODIGO],PRODUCTOS[[#This Row],[CODIGO]],ENTRADAS[CANTIDAD])</f>
        <v>0</v>
      </c>
      <c r="F423" s="44">
        <f>ENTRADA!F422</f>
        <v>0</v>
      </c>
      <c r="G423" s="44">
        <f>SALIDAS[[#This Row],[CANTIDAD]]</f>
        <v>0</v>
      </c>
      <c r="H423" s="44">
        <f>SALIDAS[[#This Row],[VALOR UNIT.]]</f>
        <v>0</v>
      </c>
      <c r="I423" s="18">
        <f>PRODUCTOS[[#This Row],[EXISTENCIAS]]+PRODUCTOS[[#This Row],[ENTRADAS]]-PRODUCTOS[[#This Row],[SALIDA ]]</f>
        <v>9</v>
      </c>
      <c r="J423" s="33">
        <f>PRODUCTOS[[#This Row],[SALIDA ]]*(PRODUCTOS[[#This Row],[PRECIO VTA]]-PRODUCTOS[[#This Row],[VALOR UNIT.]])</f>
        <v>0</v>
      </c>
    </row>
    <row r="424" spans="1:10" x14ac:dyDescent="0.25">
      <c r="A424" s="28">
        <v>43819</v>
      </c>
      <c r="B424" s="28" t="s">
        <v>1041</v>
      </c>
      <c r="C424" s="18" t="s">
        <v>156</v>
      </c>
      <c r="D424" s="18">
        <v>1</v>
      </c>
      <c r="E424" s="44">
        <f>SUMIF(ENTRADAS[CODIGO],PRODUCTOS[[#This Row],[CODIGO]],ENTRADAS[CANTIDAD])</f>
        <v>0</v>
      </c>
      <c r="F424" s="44">
        <f>ENTRADA!F423</f>
        <v>0</v>
      </c>
      <c r="G424" s="44">
        <f>SALIDAS[[#This Row],[CANTIDAD]]</f>
        <v>0</v>
      </c>
      <c r="H424" s="44">
        <f>SALIDAS[[#This Row],[VALOR UNIT.]]</f>
        <v>0</v>
      </c>
      <c r="I424" s="18">
        <f>PRODUCTOS[[#This Row],[EXISTENCIAS]]+PRODUCTOS[[#This Row],[ENTRADAS]]-PRODUCTOS[[#This Row],[SALIDA ]]</f>
        <v>1</v>
      </c>
      <c r="J424" s="33">
        <f>PRODUCTOS[[#This Row],[SALIDA ]]*(PRODUCTOS[[#This Row],[PRECIO VTA]]-PRODUCTOS[[#This Row],[VALOR UNIT.]])</f>
        <v>0</v>
      </c>
    </row>
    <row r="425" spans="1:10" x14ac:dyDescent="0.25">
      <c r="A425" s="29" t="s">
        <v>84</v>
      </c>
      <c r="B425" s="28" t="s">
        <v>1041</v>
      </c>
      <c r="C425" s="19" t="s">
        <v>86</v>
      </c>
      <c r="D425" s="19">
        <v>76</v>
      </c>
      <c r="E425" s="44">
        <f>SUMIF(ENTRADAS[CODIGO],PRODUCTOS[[#This Row],[CODIGO]],ENTRADAS[CANTIDAD])</f>
        <v>0</v>
      </c>
      <c r="F425" s="44">
        <f>ENTRADA!F424</f>
        <v>0</v>
      </c>
      <c r="G425" s="44">
        <f>SALIDAS[[#This Row],[CANTIDAD]]</f>
        <v>0</v>
      </c>
      <c r="H425" s="44">
        <f>SALIDAS[[#This Row],[VALOR UNIT.]]</f>
        <v>0</v>
      </c>
      <c r="I425" s="18">
        <f>PRODUCTOS[[#This Row],[EXISTENCIAS]]+PRODUCTOS[[#This Row],[ENTRADAS]]-PRODUCTOS[[#This Row],[SALIDA ]]</f>
        <v>76</v>
      </c>
      <c r="J425" s="33">
        <f>PRODUCTOS[[#This Row],[SALIDA ]]*(PRODUCTOS[[#This Row],[PRECIO VTA]]-PRODUCTOS[[#This Row],[VALOR UNIT.]])</f>
        <v>0</v>
      </c>
    </row>
    <row r="426" spans="1:10" x14ac:dyDescent="0.25">
      <c r="A426" s="28" t="s">
        <v>89</v>
      </c>
      <c r="B426" s="28" t="s">
        <v>1041</v>
      </c>
      <c r="C426" s="18" t="s">
        <v>90</v>
      </c>
      <c r="D426" s="18">
        <v>108</v>
      </c>
      <c r="E426" s="44">
        <f>SUMIF(ENTRADAS[CODIGO],PRODUCTOS[[#This Row],[CODIGO]],ENTRADAS[CANTIDAD])</f>
        <v>0</v>
      </c>
      <c r="F426" s="44">
        <f>ENTRADA!F425</f>
        <v>0</v>
      </c>
      <c r="G426" s="44">
        <f>SALIDAS[[#This Row],[CANTIDAD]]</f>
        <v>0</v>
      </c>
      <c r="H426" s="44">
        <f>SALIDAS[[#This Row],[VALOR UNIT.]]</f>
        <v>0</v>
      </c>
      <c r="I426" s="18">
        <f>PRODUCTOS[[#This Row],[EXISTENCIAS]]+PRODUCTOS[[#This Row],[ENTRADAS]]-PRODUCTOS[[#This Row],[SALIDA ]]</f>
        <v>108</v>
      </c>
      <c r="J426" s="33">
        <f>PRODUCTOS[[#This Row],[SALIDA ]]*(PRODUCTOS[[#This Row],[PRECIO VTA]]-PRODUCTOS[[#This Row],[VALOR UNIT.]])</f>
        <v>0</v>
      </c>
    </row>
    <row r="427" spans="1:10" x14ac:dyDescent="0.25">
      <c r="A427" s="28" t="s">
        <v>250</v>
      </c>
      <c r="B427" s="28" t="s">
        <v>1041</v>
      </c>
      <c r="C427" s="18" t="s">
        <v>717</v>
      </c>
      <c r="D427" s="18">
        <v>1</v>
      </c>
      <c r="E427" s="44">
        <f>SUMIF(ENTRADAS[CODIGO],PRODUCTOS[[#This Row],[CODIGO]],ENTRADAS[CANTIDAD])</f>
        <v>0</v>
      </c>
      <c r="F427" s="44">
        <f>ENTRADA!F426</f>
        <v>0</v>
      </c>
      <c r="G427" s="44">
        <f>SALIDAS[[#This Row],[CANTIDAD]]</f>
        <v>0</v>
      </c>
      <c r="H427" s="44">
        <f>SALIDAS[[#This Row],[VALOR UNIT.]]</f>
        <v>0</v>
      </c>
      <c r="I427" s="18">
        <f>PRODUCTOS[[#This Row],[EXISTENCIAS]]+PRODUCTOS[[#This Row],[ENTRADAS]]-PRODUCTOS[[#This Row],[SALIDA ]]</f>
        <v>1</v>
      </c>
      <c r="J427" s="33">
        <f>PRODUCTOS[[#This Row],[SALIDA ]]*(PRODUCTOS[[#This Row],[PRECIO VTA]]-PRODUCTOS[[#This Row],[VALOR UNIT.]])</f>
        <v>0</v>
      </c>
    </row>
    <row r="428" spans="1:10" x14ac:dyDescent="0.25">
      <c r="A428" s="28" t="s">
        <v>250</v>
      </c>
      <c r="B428" s="28" t="s">
        <v>1041</v>
      </c>
      <c r="C428" s="18" t="s">
        <v>88</v>
      </c>
      <c r="D428" s="18">
        <v>8</v>
      </c>
      <c r="E428" s="44">
        <f>SUMIF(ENTRADAS[CODIGO],PRODUCTOS[[#This Row],[CODIGO]],ENTRADAS[CANTIDAD])</f>
        <v>0</v>
      </c>
      <c r="F428" s="44">
        <f>ENTRADA!F427</f>
        <v>0</v>
      </c>
      <c r="G428" s="44">
        <f>SALIDAS[[#This Row],[CANTIDAD]]</f>
        <v>0</v>
      </c>
      <c r="H428" s="44">
        <f>SALIDAS[[#This Row],[VALOR UNIT.]]</f>
        <v>0</v>
      </c>
      <c r="I428" s="18">
        <f>PRODUCTOS[[#This Row],[EXISTENCIAS]]+PRODUCTOS[[#This Row],[ENTRADAS]]-PRODUCTOS[[#This Row],[SALIDA ]]</f>
        <v>8</v>
      </c>
      <c r="J428" s="33">
        <f>PRODUCTOS[[#This Row],[SALIDA ]]*(PRODUCTOS[[#This Row],[PRECIO VTA]]-PRODUCTOS[[#This Row],[VALOR UNIT.]])</f>
        <v>0</v>
      </c>
    </row>
    <row r="429" spans="1:10" x14ac:dyDescent="0.25">
      <c r="A429" s="28" t="s">
        <v>781</v>
      </c>
      <c r="B429" s="28" t="s">
        <v>1041</v>
      </c>
      <c r="C429" s="18" t="s">
        <v>87</v>
      </c>
      <c r="D429" s="18">
        <v>12</v>
      </c>
      <c r="E429" s="44">
        <f>SUMIF(ENTRADAS[CODIGO],PRODUCTOS[[#This Row],[CODIGO]],ENTRADAS[CANTIDAD])</f>
        <v>0</v>
      </c>
      <c r="F429" s="44">
        <f>ENTRADA!F428</f>
        <v>0</v>
      </c>
      <c r="G429" s="44">
        <f>SALIDAS[[#This Row],[CANTIDAD]]</f>
        <v>0</v>
      </c>
      <c r="H429" s="44">
        <f>SALIDAS[[#This Row],[VALOR UNIT.]]</f>
        <v>0</v>
      </c>
      <c r="I429" s="18">
        <f>PRODUCTOS[[#This Row],[EXISTENCIAS]]+PRODUCTOS[[#This Row],[ENTRADAS]]-PRODUCTOS[[#This Row],[SALIDA ]]</f>
        <v>12</v>
      </c>
      <c r="J429" s="33">
        <f>PRODUCTOS[[#This Row],[SALIDA ]]*(PRODUCTOS[[#This Row],[PRECIO VTA]]-PRODUCTOS[[#This Row],[VALOR UNIT.]])</f>
        <v>0</v>
      </c>
    </row>
    <row r="430" spans="1:10" x14ac:dyDescent="0.25">
      <c r="A430" s="28" t="s">
        <v>782</v>
      </c>
      <c r="B430" s="28" t="s">
        <v>1041</v>
      </c>
      <c r="C430" s="18" t="s">
        <v>85</v>
      </c>
      <c r="D430" s="18">
        <v>9</v>
      </c>
      <c r="E430" s="44">
        <f>SUMIF(ENTRADAS[CODIGO],PRODUCTOS[[#This Row],[CODIGO]],ENTRADAS[CANTIDAD])</f>
        <v>0</v>
      </c>
      <c r="F430" s="44">
        <f>ENTRADA!F429</f>
        <v>0</v>
      </c>
      <c r="G430" s="44">
        <f>SALIDAS[[#This Row],[CANTIDAD]]</f>
        <v>0</v>
      </c>
      <c r="H430" s="44">
        <f>SALIDAS[[#This Row],[VALOR UNIT.]]</f>
        <v>0</v>
      </c>
      <c r="I430" s="18">
        <f>PRODUCTOS[[#This Row],[EXISTENCIAS]]+PRODUCTOS[[#This Row],[ENTRADAS]]-PRODUCTOS[[#This Row],[SALIDA ]]</f>
        <v>9</v>
      </c>
      <c r="J430" s="33">
        <f>PRODUCTOS[[#This Row],[SALIDA ]]*(PRODUCTOS[[#This Row],[PRECIO VTA]]-PRODUCTOS[[#This Row],[VALOR UNIT.]])</f>
        <v>0</v>
      </c>
    </row>
    <row r="431" spans="1:10" x14ac:dyDescent="0.25">
      <c r="A431" s="28" t="s">
        <v>977</v>
      </c>
      <c r="B431" s="28" t="s">
        <v>1041</v>
      </c>
      <c r="C431" s="18" t="s">
        <v>268</v>
      </c>
      <c r="D431" s="18">
        <v>98</v>
      </c>
      <c r="E431" s="44">
        <f>SUMIF(ENTRADAS[CODIGO],PRODUCTOS[[#This Row],[CODIGO]],ENTRADAS[CANTIDAD])</f>
        <v>0</v>
      </c>
      <c r="F431" s="44">
        <f>ENTRADA!F430</f>
        <v>0</v>
      </c>
      <c r="G431" s="44">
        <f>SALIDAS[[#This Row],[CANTIDAD]]</f>
        <v>0</v>
      </c>
      <c r="H431" s="44">
        <f>SALIDAS[[#This Row],[VALOR UNIT.]]</f>
        <v>0</v>
      </c>
      <c r="I431" s="18">
        <f>PRODUCTOS[[#This Row],[EXISTENCIAS]]+PRODUCTOS[[#This Row],[ENTRADAS]]-PRODUCTOS[[#This Row],[SALIDA ]]</f>
        <v>98</v>
      </c>
      <c r="J431" s="33">
        <f>PRODUCTOS[[#This Row],[SALIDA ]]*(PRODUCTOS[[#This Row],[PRECIO VTA]]-PRODUCTOS[[#This Row],[VALOR UNIT.]])</f>
        <v>0</v>
      </c>
    </row>
    <row r="432" spans="1:10" s="5" customFormat="1" x14ac:dyDescent="0.25">
      <c r="A432" s="28" t="s">
        <v>247</v>
      </c>
      <c r="B432" s="28" t="s">
        <v>1041</v>
      </c>
      <c r="C432" s="18" t="s">
        <v>248</v>
      </c>
      <c r="D432" s="18">
        <v>1</v>
      </c>
      <c r="E432" s="44">
        <f>SUMIF(ENTRADAS[CODIGO],PRODUCTOS[[#This Row],[CODIGO]],ENTRADAS[CANTIDAD])</f>
        <v>0</v>
      </c>
      <c r="F432" s="44">
        <f>ENTRADA!F431</f>
        <v>0</v>
      </c>
      <c r="G432" s="44">
        <f>SALIDAS[[#This Row],[CANTIDAD]]</f>
        <v>0</v>
      </c>
      <c r="H432" s="44">
        <f>SALIDAS[[#This Row],[VALOR UNIT.]]</f>
        <v>0</v>
      </c>
      <c r="I432" s="18">
        <f>PRODUCTOS[[#This Row],[EXISTENCIAS]]+PRODUCTOS[[#This Row],[ENTRADAS]]-PRODUCTOS[[#This Row],[SALIDA ]]</f>
        <v>1</v>
      </c>
      <c r="J432" s="33">
        <f>PRODUCTOS[[#This Row],[SALIDA ]]*(PRODUCTOS[[#This Row],[PRECIO VTA]]-PRODUCTOS[[#This Row],[VALOR UNIT.]])</f>
        <v>0</v>
      </c>
    </row>
    <row r="433" spans="1:10" x14ac:dyDescent="0.25">
      <c r="A433" s="28" t="s">
        <v>244</v>
      </c>
      <c r="B433" s="28" t="s">
        <v>1041</v>
      </c>
      <c r="C433" s="18" t="s">
        <v>245</v>
      </c>
      <c r="D433" s="18">
        <v>2</v>
      </c>
      <c r="E433" s="44">
        <f>SUMIF(ENTRADAS[CODIGO],PRODUCTOS[[#This Row],[CODIGO]],ENTRADAS[CANTIDAD])</f>
        <v>0</v>
      </c>
      <c r="F433" s="44">
        <f>ENTRADA!F432</f>
        <v>0</v>
      </c>
      <c r="G433" s="44">
        <f>SALIDAS[[#This Row],[CANTIDAD]]</f>
        <v>0</v>
      </c>
      <c r="H433" s="44">
        <f>SALIDAS[[#This Row],[VALOR UNIT.]]</f>
        <v>0</v>
      </c>
      <c r="I433" s="18">
        <f>PRODUCTOS[[#This Row],[EXISTENCIAS]]+PRODUCTOS[[#This Row],[ENTRADAS]]-PRODUCTOS[[#This Row],[SALIDA ]]</f>
        <v>2</v>
      </c>
      <c r="J433" s="33">
        <f>PRODUCTOS[[#This Row],[SALIDA ]]*(PRODUCTOS[[#This Row],[PRECIO VTA]]-PRODUCTOS[[#This Row],[VALOR UNIT.]])</f>
        <v>0</v>
      </c>
    </row>
    <row r="434" spans="1:10" x14ac:dyDescent="0.25">
      <c r="A434" s="28" t="s">
        <v>978</v>
      </c>
      <c r="B434" s="28" t="s">
        <v>1041</v>
      </c>
      <c r="C434" s="18" t="s">
        <v>287</v>
      </c>
      <c r="D434" s="18">
        <v>100</v>
      </c>
      <c r="E434" s="44">
        <f>SUMIF(ENTRADAS[CODIGO],PRODUCTOS[[#This Row],[CODIGO]],ENTRADAS[CANTIDAD])</f>
        <v>0</v>
      </c>
      <c r="F434" s="44">
        <f>ENTRADA!F433</f>
        <v>0</v>
      </c>
      <c r="G434" s="44">
        <f>SALIDAS[[#This Row],[CANTIDAD]]</f>
        <v>0</v>
      </c>
      <c r="H434" s="44">
        <f>SALIDAS[[#This Row],[VALOR UNIT.]]</f>
        <v>0</v>
      </c>
      <c r="I434" s="18">
        <f>PRODUCTOS[[#This Row],[EXISTENCIAS]]+PRODUCTOS[[#This Row],[ENTRADAS]]-PRODUCTOS[[#This Row],[SALIDA ]]</f>
        <v>100</v>
      </c>
      <c r="J434" s="33">
        <f>PRODUCTOS[[#This Row],[SALIDA ]]*(PRODUCTOS[[#This Row],[PRECIO VTA]]-PRODUCTOS[[#This Row],[VALOR UNIT.]])</f>
        <v>0</v>
      </c>
    </row>
    <row r="435" spans="1:10" x14ac:dyDescent="0.25">
      <c r="A435" s="28" t="s">
        <v>979</v>
      </c>
      <c r="B435" s="28" t="s">
        <v>1041</v>
      </c>
      <c r="C435" s="19" t="s">
        <v>617</v>
      </c>
      <c r="D435" s="24">
        <v>90</v>
      </c>
      <c r="E435" s="44">
        <f>SUMIF(ENTRADAS[CODIGO],PRODUCTOS[[#This Row],[CODIGO]],ENTRADAS[CANTIDAD])</f>
        <v>0</v>
      </c>
      <c r="F435" s="44">
        <f>ENTRADA!F434</f>
        <v>0</v>
      </c>
      <c r="G435" s="44">
        <f>SALIDAS[[#This Row],[CANTIDAD]]</f>
        <v>0</v>
      </c>
      <c r="H435" s="44">
        <f>SALIDAS[[#This Row],[VALOR UNIT.]]</f>
        <v>0</v>
      </c>
      <c r="I435" s="18">
        <f>PRODUCTOS[[#This Row],[EXISTENCIAS]]+PRODUCTOS[[#This Row],[ENTRADAS]]-PRODUCTOS[[#This Row],[SALIDA ]]</f>
        <v>90</v>
      </c>
      <c r="J435" s="33">
        <f>PRODUCTOS[[#This Row],[SALIDA ]]*(PRODUCTOS[[#This Row],[PRECIO VTA]]-PRODUCTOS[[#This Row],[VALOR UNIT.]])</f>
        <v>0</v>
      </c>
    </row>
    <row r="436" spans="1:10" s="5" customFormat="1" x14ac:dyDescent="0.25">
      <c r="A436" s="28" t="s">
        <v>980</v>
      </c>
      <c r="B436" s="28" t="s">
        <v>1041</v>
      </c>
      <c r="C436" s="19" t="s">
        <v>615</v>
      </c>
      <c r="D436" s="18">
        <v>110</v>
      </c>
      <c r="E436" s="44">
        <f>SUMIF(ENTRADAS[CODIGO],PRODUCTOS[[#This Row],[CODIGO]],ENTRADAS[CANTIDAD])</f>
        <v>0</v>
      </c>
      <c r="F436" s="44">
        <f>ENTRADA!F435</f>
        <v>0</v>
      </c>
      <c r="G436" s="44">
        <f>SALIDAS[[#This Row],[CANTIDAD]]</f>
        <v>0</v>
      </c>
      <c r="H436" s="44">
        <f>SALIDAS[[#This Row],[VALOR UNIT.]]</f>
        <v>0</v>
      </c>
      <c r="I436" s="18">
        <f>PRODUCTOS[[#This Row],[EXISTENCIAS]]+PRODUCTOS[[#This Row],[ENTRADAS]]-PRODUCTOS[[#This Row],[SALIDA ]]</f>
        <v>110</v>
      </c>
      <c r="J436" s="33">
        <f>PRODUCTOS[[#This Row],[SALIDA ]]*(PRODUCTOS[[#This Row],[PRECIO VTA]]-PRODUCTOS[[#This Row],[VALOR UNIT.]])</f>
        <v>0</v>
      </c>
    </row>
    <row r="437" spans="1:10" s="5" customFormat="1" x14ac:dyDescent="0.25">
      <c r="A437" s="28" t="s">
        <v>981</v>
      </c>
      <c r="B437" s="28" t="s">
        <v>1041</v>
      </c>
      <c r="C437" s="19" t="s">
        <v>619</v>
      </c>
      <c r="D437" s="18">
        <v>25</v>
      </c>
      <c r="E437" s="44">
        <f>SUMIF(ENTRADAS[CODIGO],PRODUCTOS[[#This Row],[CODIGO]],ENTRADAS[CANTIDAD])</f>
        <v>0</v>
      </c>
      <c r="F437" s="44">
        <f>ENTRADA!F436</f>
        <v>0</v>
      </c>
      <c r="G437" s="44">
        <f>SALIDAS[[#This Row],[CANTIDAD]]</f>
        <v>0</v>
      </c>
      <c r="H437" s="44">
        <f>SALIDAS[[#This Row],[VALOR UNIT.]]</f>
        <v>0</v>
      </c>
      <c r="I437" s="18">
        <f>PRODUCTOS[[#This Row],[EXISTENCIAS]]+PRODUCTOS[[#This Row],[ENTRADAS]]-PRODUCTOS[[#This Row],[SALIDA ]]</f>
        <v>25</v>
      </c>
      <c r="J437" s="33">
        <f>PRODUCTOS[[#This Row],[SALIDA ]]*(PRODUCTOS[[#This Row],[PRECIO VTA]]-PRODUCTOS[[#This Row],[VALOR UNIT.]])</f>
        <v>0</v>
      </c>
    </row>
    <row r="438" spans="1:10" s="5" customFormat="1" x14ac:dyDescent="0.25">
      <c r="A438" s="28">
        <v>13935</v>
      </c>
      <c r="B438" s="28" t="s">
        <v>698</v>
      </c>
      <c r="C438" s="18" t="s">
        <v>484</v>
      </c>
      <c r="D438" s="18">
        <v>2</v>
      </c>
      <c r="E438" s="44">
        <f>SUMIF(ENTRADAS[CODIGO],PRODUCTOS[[#This Row],[CODIGO]],ENTRADAS[CANTIDAD])</f>
        <v>0</v>
      </c>
      <c r="F438" s="44">
        <f>ENTRADA!F437</f>
        <v>0</v>
      </c>
      <c r="G438" s="44">
        <f>SALIDAS[[#This Row],[CANTIDAD]]</f>
        <v>0</v>
      </c>
      <c r="H438" s="44">
        <f>SALIDAS[[#This Row],[VALOR UNIT.]]</f>
        <v>0</v>
      </c>
      <c r="I438" s="18">
        <f>PRODUCTOS[[#This Row],[EXISTENCIAS]]+PRODUCTOS[[#This Row],[ENTRADAS]]-PRODUCTOS[[#This Row],[SALIDA ]]</f>
        <v>2</v>
      </c>
      <c r="J438" s="33">
        <f>PRODUCTOS[[#This Row],[SALIDA ]]*(PRODUCTOS[[#This Row],[PRECIO VTA]]-PRODUCTOS[[#This Row],[VALOR UNIT.]])</f>
        <v>0</v>
      </c>
    </row>
    <row r="439" spans="1:10" s="5" customFormat="1" x14ac:dyDescent="0.25">
      <c r="A439" s="28" t="s">
        <v>536</v>
      </c>
      <c r="B439" s="28" t="s">
        <v>698</v>
      </c>
      <c r="C439" s="18" t="s">
        <v>487</v>
      </c>
      <c r="D439" s="18">
        <v>2</v>
      </c>
      <c r="E439" s="44">
        <f>SUMIF(ENTRADAS[CODIGO],PRODUCTOS[[#This Row],[CODIGO]],ENTRADAS[CANTIDAD])</f>
        <v>0</v>
      </c>
      <c r="F439" s="44">
        <f>ENTRADA!F438</f>
        <v>0</v>
      </c>
      <c r="G439" s="44">
        <f>SALIDAS[[#This Row],[CANTIDAD]]</f>
        <v>0</v>
      </c>
      <c r="H439" s="44">
        <f>SALIDAS[[#This Row],[VALOR UNIT.]]</f>
        <v>0</v>
      </c>
      <c r="I439" s="18">
        <f>PRODUCTOS[[#This Row],[EXISTENCIAS]]+PRODUCTOS[[#This Row],[ENTRADAS]]-PRODUCTOS[[#This Row],[SALIDA ]]</f>
        <v>2</v>
      </c>
      <c r="J439" s="33">
        <f>PRODUCTOS[[#This Row],[SALIDA ]]*(PRODUCTOS[[#This Row],[PRECIO VTA]]-PRODUCTOS[[#This Row],[VALOR UNIT.]])</f>
        <v>0</v>
      </c>
    </row>
    <row r="440" spans="1:10" s="5" customFormat="1" x14ac:dyDescent="0.25">
      <c r="A440" s="28">
        <v>1774901</v>
      </c>
      <c r="B440" s="28" t="s">
        <v>698</v>
      </c>
      <c r="C440" s="18" t="s">
        <v>486</v>
      </c>
      <c r="D440" s="18">
        <v>2</v>
      </c>
      <c r="E440" s="44">
        <f>SUMIF(ENTRADAS[CODIGO],PRODUCTOS[[#This Row],[CODIGO]],ENTRADAS[CANTIDAD])</f>
        <v>0</v>
      </c>
      <c r="F440" s="44">
        <f>ENTRADA!F439</f>
        <v>0</v>
      </c>
      <c r="G440" s="44">
        <f>SALIDAS[[#This Row],[CANTIDAD]]</f>
        <v>0</v>
      </c>
      <c r="H440" s="44">
        <f>SALIDAS[[#This Row],[VALOR UNIT.]]</f>
        <v>0</v>
      </c>
      <c r="I440" s="18">
        <f>PRODUCTOS[[#This Row],[EXISTENCIAS]]+PRODUCTOS[[#This Row],[ENTRADAS]]-PRODUCTOS[[#This Row],[SALIDA ]]</f>
        <v>2</v>
      </c>
      <c r="J440" s="33">
        <f>PRODUCTOS[[#This Row],[SALIDA ]]*(PRODUCTOS[[#This Row],[PRECIO VTA]]-PRODUCTOS[[#This Row],[VALOR UNIT.]])</f>
        <v>0</v>
      </c>
    </row>
    <row r="441" spans="1:10" s="5" customFormat="1" x14ac:dyDescent="0.25">
      <c r="A441" s="28">
        <v>17536</v>
      </c>
      <c r="B441" s="28" t="s">
        <v>698</v>
      </c>
      <c r="C441" s="18" t="s">
        <v>180</v>
      </c>
      <c r="D441" s="18">
        <v>1</v>
      </c>
      <c r="E441" s="44">
        <f>SUMIF(ENTRADAS[CODIGO],PRODUCTOS[[#This Row],[CODIGO]],ENTRADAS[CANTIDAD])</f>
        <v>0</v>
      </c>
      <c r="F441" s="44">
        <f>ENTRADA!F440</f>
        <v>0</v>
      </c>
      <c r="G441" s="44">
        <f>SALIDAS[[#This Row],[CANTIDAD]]</f>
        <v>0</v>
      </c>
      <c r="H441" s="44">
        <f>SALIDAS[[#This Row],[VALOR UNIT.]]</f>
        <v>0</v>
      </c>
      <c r="I441" s="18">
        <f>PRODUCTOS[[#This Row],[EXISTENCIAS]]+PRODUCTOS[[#This Row],[ENTRADAS]]-PRODUCTOS[[#This Row],[SALIDA ]]</f>
        <v>1</v>
      </c>
      <c r="J441" s="33">
        <f>PRODUCTOS[[#This Row],[SALIDA ]]*(PRODUCTOS[[#This Row],[PRECIO VTA]]-PRODUCTOS[[#This Row],[VALOR UNIT.]])</f>
        <v>0</v>
      </c>
    </row>
    <row r="442" spans="1:10" s="5" customFormat="1" x14ac:dyDescent="0.25">
      <c r="A442" s="28" t="s">
        <v>982</v>
      </c>
      <c r="B442" s="28" t="s">
        <v>698</v>
      </c>
      <c r="C442" s="18" t="s">
        <v>456</v>
      </c>
      <c r="D442" s="18">
        <v>4</v>
      </c>
      <c r="E442" s="44">
        <f>SUMIF(ENTRADAS[CODIGO],PRODUCTOS[[#This Row],[CODIGO]],ENTRADAS[CANTIDAD])</f>
        <v>0</v>
      </c>
      <c r="F442" s="44">
        <f>ENTRADA!F441</f>
        <v>0</v>
      </c>
      <c r="G442" s="44">
        <f>SALIDAS[[#This Row],[CANTIDAD]]</f>
        <v>0</v>
      </c>
      <c r="H442" s="44">
        <f>SALIDAS[[#This Row],[VALOR UNIT.]]</f>
        <v>0</v>
      </c>
      <c r="I442" s="18">
        <f>PRODUCTOS[[#This Row],[EXISTENCIAS]]+PRODUCTOS[[#This Row],[ENTRADAS]]-PRODUCTOS[[#This Row],[SALIDA ]]</f>
        <v>4</v>
      </c>
      <c r="J442" s="33">
        <f>PRODUCTOS[[#This Row],[SALIDA ]]*(PRODUCTOS[[#This Row],[PRECIO VTA]]-PRODUCTOS[[#This Row],[VALOR UNIT.]])</f>
        <v>0</v>
      </c>
    </row>
    <row r="443" spans="1:10" x14ac:dyDescent="0.25">
      <c r="A443" s="28" t="s">
        <v>73</v>
      </c>
      <c r="B443" s="28" t="s">
        <v>698</v>
      </c>
      <c r="C443" s="18" t="s">
        <v>74</v>
      </c>
      <c r="D443" s="18">
        <v>16</v>
      </c>
      <c r="E443" s="44">
        <f>SUMIF(ENTRADAS[CODIGO],PRODUCTOS[[#This Row],[CODIGO]],ENTRADAS[CANTIDAD])</f>
        <v>0</v>
      </c>
      <c r="F443" s="44">
        <f>ENTRADA!F442</f>
        <v>0</v>
      </c>
      <c r="G443" s="44">
        <f>SALIDAS[[#This Row],[CANTIDAD]]</f>
        <v>0</v>
      </c>
      <c r="H443" s="44">
        <f>SALIDAS[[#This Row],[VALOR UNIT.]]</f>
        <v>0</v>
      </c>
      <c r="I443" s="18">
        <f>PRODUCTOS[[#This Row],[EXISTENCIAS]]+PRODUCTOS[[#This Row],[ENTRADAS]]-PRODUCTOS[[#This Row],[SALIDA ]]</f>
        <v>16</v>
      </c>
      <c r="J443" s="33">
        <f>PRODUCTOS[[#This Row],[SALIDA ]]*(PRODUCTOS[[#This Row],[PRECIO VTA]]-PRODUCTOS[[#This Row],[VALOR UNIT.]])</f>
        <v>0</v>
      </c>
    </row>
    <row r="444" spans="1:10" x14ac:dyDescent="0.25">
      <c r="A444" s="28" t="s">
        <v>75</v>
      </c>
      <c r="B444" s="28" t="s">
        <v>698</v>
      </c>
      <c r="C444" s="18" t="s">
        <v>76</v>
      </c>
      <c r="D444" s="18">
        <v>8</v>
      </c>
      <c r="E444" s="44">
        <f>SUMIF(ENTRADAS[CODIGO],PRODUCTOS[[#This Row],[CODIGO]],ENTRADAS[CANTIDAD])</f>
        <v>0</v>
      </c>
      <c r="F444" s="44">
        <f>ENTRADA!F443</f>
        <v>0</v>
      </c>
      <c r="G444" s="44">
        <f>SALIDAS[[#This Row],[CANTIDAD]]</f>
        <v>0</v>
      </c>
      <c r="H444" s="44">
        <f>SALIDAS[[#This Row],[VALOR UNIT.]]</f>
        <v>0</v>
      </c>
      <c r="I444" s="18">
        <f>PRODUCTOS[[#This Row],[EXISTENCIAS]]+PRODUCTOS[[#This Row],[ENTRADAS]]-PRODUCTOS[[#This Row],[SALIDA ]]</f>
        <v>8</v>
      </c>
      <c r="J444" s="33">
        <f>PRODUCTOS[[#This Row],[SALIDA ]]*(PRODUCTOS[[#This Row],[PRECIO VTA]]-PRODUCTOS[[#This Row],[VALOR UNIT.]])</f>
        <v>0</v>
      </c>
    </row>
    <row r="445" spans="1:10" x14ac:dyDescent="0.25">
      <c r="A445" s="28" t="s">
        <v>400</v>
      </c>
      <c r="B445" s="28" t="s">
        <v>698</v>
      </c>
      <c r="C445" s="18" t="s">
        <v>320</v>
      </c>
      <c r="D445" s="18">
        <v>3</v>
      </c>
      <c r="E445" s="44">
        <f>SUMIF(ENTRADAS[CODIGO],PRODUCTOS[[#This Row],[CODIGO]],ENTRADAS[CANTIDAD])</f>
        <v>0</v>
      </c>
      <c r="F445" s="44">
        <f>ENTRADA!F444</f>
        <v>0</v>
      </c>
      <c r="G445" s="44">
        <f>SALIDAS[[#This Row],[CANTIDAD]]</f>
        <v>0</v>
      </c>
      <c r="H445" s="44">
        <f>SALIDAS[[#This Row],[VALOR UNIT.]]</f>
        <v>0</v>
      </c>
      <c r="I445" s="18">
        <f>PRODUCTOS[[#This Row],[EXISTENCIAS]]+PRODUCTOS[[#This Row],[ENTRADAS]]-PRODUCTOS[[#This Row],[SALIDA ]]</f>
        <v>3</v>
      </c>
      <c r="J445" s="33">
        <f>PRODUCTOS[[#This Row],[SALIDA ]]*(PRODUCTOS[[#This Row],[PRECIO VTA]]-PRODUCTOS[[#This Row],[VALOR UNIT.]])</f>
        <v>0</v>
      </c>
    </row>
    <row r="446" spans="1:10" x14ac:dyDescent="0.25">
      <c r="A446" s="28">
        <v>17667</v>
      </c>
      <c r="B446" s="28" t="s">
        <v>698</v>
      </c>
      <c r="C446" s="18" t="s">
        <v>192</v>
      </c>
      <c r="D446" s="18">
        <v>1</v>
      </c>
      <c r="E446" s="44">
        <f>SUMIF(ENTRADAS[CODIGO],PRODUCTOS[[#This Row],[CODIGO]],ENTRADAS[CANTIDAD])</f>
        <v>0</v>
      </c>
      <c r="F446" s="44">
        <f>ENTRADA!F445</f>
        <v>0</v>
      </c>
      <c r="G446" s="44">
        <f>SALIDAS[[#This Row],[CANTIDAD]]</f>
        <v>0</v>
      </c>
      <c r="H446" s="44">
        <f>SALIDAS[[#This Row],[VALOR UNIT.]]</f>
        <v>0</v>
      </c>
      <c r="I446" s="18">
        <f>PRODUCTOS[[#This Row],[EXISTENCIAS]]+PRODUCTOS[[#This Row],[ENTRADAS]]-PRODUCTOS[[#This Row],[SALIDA ]]</f>
        <v>1</v>
      </c>
      <c r="J446" s="33">
        <f>PRODUCTOS[[#This Row],[SALIDA ]]*(PRODUCTOS[[#This Row],[PRECIO VTA]]-PRODUCTOS[[#This Row],[VALOR UNIT.]])</f>
        <v>0</v>
      </c>
    </row>
    <row r="447" spans="1:10" x14ac:dyDescent="0.25">
      <c r="A447" s="28">
        <v>17668</v>
      </c>
      <c r="B447" s="28" t="s">
        <v>698</v>
      </c>
      <c r="C447" s="18" t="s">
        <v>191</v>
      </c>
      <c r="D447" s="18">
        <v>3</v>
      </c>
      <c r="E447" s="44">
        <f>SUMIF(ENTRADAS[CODIGO],PRODUCTOS[[#This Row],[CODIGO]],ENTRADAS[CANTIDAD])</f>
        <v>0</v>
      </c>
      <c r="F447" s="44">
        <f>ENTRADA!F446</f>
        <v>0</v>
      </c>
      <c r="G447" s="44">
        <f>SALIDAS[[#This Row],[CANTIDAD]]</f>
        <v>0</v>
      </c>
      <c r="H447" s="44">
        <f>SALIDAS[[#This Row],[VALOR UNIT.]]</f>
        <v>0</v>
      </c>
      <c r="I447" s="18">
        <f>PRODUCTOS[[#This Row],[EXISTENCIAS]]+PRODUCTOS[[#This Row],[ENTRADAS]]-PRODUCTOS[[#This Row],[SALIDA ]]</f>
        <v>3</v>
      </c>
      <c r="J447" s="33">
        <f>PRODUCTOS[[#This Row],[SALIDA ]]*(PRODUCTOS[[#This Row],[PRECIO VTA]]-PRODUCTOS[[#This Row],[VALOR UNIT.]])</f>
        <v>0</v>
      </c>
    </row>
    <row r="448" spans="1:10" x14ac:dyDescent="0.25">
      <c r="A448" s="28" t="s">
        <v>983</v>
      </c>
      <c r="B448" s="28" t="s">
        <v>698</v>
      </c>
      <c r="C448" s="19" t="s">
        <v>497</v>
      </c>
      <c r="D448" s="19">
        <v>100</v>
      </c>
      <c r="E448" s="44">
        <f>SUMIF(ENTRADAS[CODIGO],PRODUCTOS[[#This Row],[CODIGO]],ENTRADAS[CANTIDAD])</f>
        <v>0</v>
      </c>
      <c r="F448" s="44">
        <f>ENTRADA!F447</f>
        <v>0</v>
      </c>
      <c r="G448" s="44">
        <f>SALIDAS[[#This Row],[CANTIDAD]]</f>
        <v>0</v>
      </c>
      <c r="H448" s="44">
        <f>SALIDAS[[#This Row],[VALOR UNIT.]]</f>
        <v>0</v>
      </c>
      <c r="I448" s="18">
        <f>PRODUCTOS[[#This Row],[EXISTENCIAS]]+PRODUCTOS[[#This Row],[ENTRADAS]]-PRODUCTOS[[#This Row],[SALIDA ]]</f>
        <v>100</v>
      </c>
      <c r="J448" s="33">
        <f>PRODUCTOS[[#This Row],[SALIDA ]]*(PRODUCTOS[[#This Row],[PRECIO VTA]]-PRODUCTOS[[#This Row],[VALOR UNIT.]])</f>
        <v>0</v>
      </c>
    </row>
    <row r="449" spans="1:10" x14ac:dyDescent="0.25">
      <c r="A449" s="28" t="s">
        <v>984</v>
      </c>
      <c r="B449" s="28" t="s">
        <v>698</v>
      </c>
      <c r="C449" s="18" t="s">
        <v>455</v>
      </c>
      <c r="D449" s="18">
        <v>9</v>
      </c>
      <c r="E449" s="44">
        <f>SUMIF(ENTRADAS[CODIGO],PRODUCTOS[[#This Row],[CODIGO]],ENTRADAS[CANTIDAD])</f>
        <v>0</v>
      </c>
      <c r="F449" s="44">
        <f>ENTRADA!F448</f>
        <v>0</v>
      </c>
      <c r="G449" s="44">
        <f>SALIDAS[[#This Row],[CANTIDAD]]</f>
        <v>0</v>
      </c>
      <c r="H449" s="44">
        <f>SALIDAS[[#This Row],[VALOR UNIT.]]</f>
        <v>0</v>
      </c>
      <c r="I449" s="18">
        <f>PRODUCTOS[[#This Row],[EXISTENCIAS]]+PRODUCTOS[[#This Row],[ENTRADAS]]-PRODUCTOS[[#This Row],[SALIDA ]]</f>
        <v>9</v>
      </c>
      <c r="J449" s="33">
        <f>PRODUCTOS[[#This Row],[SALIDA ]]*(PRODUCTOS[[#This Row],[PRECIO VTA]]-PRODUCTOS[[#This Row],[VALOR UNIT.]])</f>
        <v>0</v>
      </c>
    </row>
    <row r="450" spans="1:10" x14ac:dyDescent="0.25">
      <c r="A450" s="28">
        <v>16965</v>
      </c>
      <c r="B450" s="28" t="s">
        <v>698</v>
      </c>
      <c r="C450" s="18" t="s">
        <v>188</v>
      </c>
      <c r="D450" s="18">
        <v>1</v>
      </c>
      <c r="E450" s="44">
        <f>SUMIF(ENTRADAS[CODIGO],PRODUCTOS[[#This Row],[CODIGO]],ENTRADAS[CANTIDAD])</f>
        <v>0</v>
      </c>
      <c r="F450" s="44">
        <f>ENTRADA!F449</f>
        <v>0</v>
      </c>
      <c r="G450" s="44">
        <f>SALIDAS[[#This Row],[CANTIDAD]]</f>
        <v>0</v>
      </c>
      <c r="H450" s="44">
        <f>SALIDAS[[#This Row],[VALOR UNIT.]]</f>
        <v>0</v>
      </c>
      <c r="I450" s="18">
        <f>PRODUCTOS[[#This Row],[EXISTENCIAS]]+PRODUCTOS[[#This Row],[ENTRADAS]]-PRODUCTOS[[#This Row],[SALIDA ]]</f>
        <v>1</v>
      </c>
      <c r="J450" s="33">
        <f>PRODUCTOS[[#This Row],[SALIDA ]]*(PRODUCTOS[[#This Row],[PRECIO VTA]]-PRODUCTOS[[#This Row],[VALOR UNIT.]])</f>
        <v>0</v>
      </c>
    </row>
    <row r="451" spans="1:10" x14ac:dyDescent="0.25">
      <c r="A451" s="28">
        <v>100130</v>
      </c>
      <c r="B451" s="28" t="s">
        <v>698</v>
      </c>
      <c r="C451" s="18" t="s">
        <v>188</v>
      </c>
      <c r="D451" s="18">
        <v>2</v>
      </c>
      <c r="E451" s="44">
        <f>SUMIF(ENTRADAS[CODIGO],PRODUCTOS[[#This Row],[CODIGO]],ENTRADAS[CANTIDAD])</f>
        <v>0</v>
      </c>
      <c r="F451" s="44">
        <f>ENTRADA!F450</f>
        <v>0</v>
      </c>
      <c r="G451" s="44">
        <f>SALIDAS[[#This Row],[CANTIDAD]]</f>
        <v>0</v>
      </c>
      <c r="H451" s="44">
        <f>SALIDAS[[#This Row],[VALOR UNIT.]]</f>
        <v>0</v>
      </c>
      <c r="I451" s="18">
        <f>PRODUCTOS[[#This Row],[EXISTENCIAS]]+PRODUCTOS[[#This Row],[ENTRADAS]]-PRODUCTOS[[#This Row],[SALIDA ]]</f>
        <v>2</v>
      </c>
      <c r="J451" s="33">
        <f>PRODUCTOS[[#This Row],[SALIDA ]]*(PRODUCTOS[[#This Row],[PRECIO VTA]]-PRODUCTOS[[#This Row],[VALOR UNIT.]])</f>
        <v>0</v>
      </c>
    </row>
    <row r="452" spans="1:10" x14ac:dyDescent="0.25">
      <c r="A452" s="28" t="s">
        <v>22</v>
      </c>
      <c r="B452" s="28" t="s">
        <v>698</v>
      </c>
      <c r="C452" s="18" t="s">
        <v>23</v>
      </c>
      <c r="D452" s="18">
        <v>115</v>
      </c>
      <c r="E452" s="44">
        <f>SUMIF(ENTRADAS[CODIGO],PRODUCTOS[[#This Row],[CODIGO]],ENTRADAS[CANTIDAD])</f>
        <v>0</v>
      </c>
      <c r="F452" s="44">
        <f>ENTRADA!F451</f>
        <v>0</v>
      </c>
      <c r="G452" s="44">
        <f>SALIDAS[[#This Row],[CANTIDAD]]</f>
        <v>0</v>
      </c>
      <c r="H452" s="44">
        <f>SALIDAS[[#This Row],[VALOR UNIT.]]</f>
        <v>0</v>
      </c>
      <c r="I452" s="18">
        <f>PRODUCTOS[[#This Row],[EXISTENCIAS]]+PRODUCTOS[[#This Row],[ENTRADAS]]-PRODUCTOS[[#This Row],[SALIDA ]]</f>
        <v>115</v>
      </c>
      <c r="J452" s="33">
        <f>PRODUCTOS[[#This Row],[SALIDA ]]*(PRODUCTOS[[#This Row],[PRECIO VTA]]-PRODUCTOS[[#This Row],[VALOR UNIT.]])</f>
        <v>0</v>
      </c>
    </row>
    <row r="453" spans="1:10" x14ac:dyDescent="0.25">
      <c r="A453" s="28" t="s">
        <v>205</v>
      </c>
      <c r="B453" s="28" t="s">
        <v>698</v>
      </c>
      <c r="C453" s="18" t="s">
        <v>206</v>
      </c>
      <c r="D453" s="18">
        <v>600</v>
      </c>
      <c r="E453" s="44">
        <f>SUMIF(ENTRADAS[CODIGO],PRODUCTOS[[#This Row],[CODIGO]],ENTRADAS[CANTIDAD])</f>
        <v>0</v>
      </c>
      <c r="F453" s="44">
        <f>ENTRADA!F452</f>
        <v>0</v>
      </c>
      <c r="G453" s="44">
        <f>SALIDAS[[#This Row],[CANTIDAD]]</f>
        <v>0</v>
      </c>
      <c r="H453" s="44">
        <f>SALIDAS[[#This Row],[VALOR UNIT.]]</f>
        <v>0</v>
      </c>
      <c r="I453" s="18">
        <f>PRODUCTOS[[#This Row],[EXISTENCIAS]]+PRODUCTOS[[#This Row],[ENTRADAS]]-PRODUCTOS[[#This Row],[SALIDA ]]</f>
        <v>600</v>
      </c>
      <c r="J453" s="33">
        <f>PRODUCTOS[[#This Row],[SALIDA ]]*(PRODUCTOS[[#This Row],[PRECIO VTA]]-PRODUCTOS[[#This Row],[VALOR UNIT.]])</f>
        <v>0</v>
      </c>
    </row>
    <row r="454" spans="1:10" x14ac:dyDescent="0.25">
      <c r="A454" s="28" t="s">
        <v>20</v>
      </c>
      <c r="B454" s="28" t="s">
        <v>698</v>
      </c>
      <c r="C454" s="18" t="s">
        <v>21</v>
      </c>
      <c r="D454" s="18">
        <v>90</v>
      </c>
      <c r="E454" s="44">
        <f>SUMIF(ENTRADAS[CODIGO],PRODUCTOS[[#This Row],[CODIGO]],ENTRADAS[CANTIDAD])</f>
        <v>0</v>
      </c>
      <c r="F454" s="44">
        <f>ENTRADA!F453</f>
        <v>0</v>
      </c>
      <c r="G454" s="44">
        <f>SALIDAS[[#This Row],[CANTIDAD]]</f>
        <v>0</v>
      </c>
      <c r="H454" s="44">
        <f>SALIDAS[[#This Row],[VALOR UNIT.]]</f>
        <v>0</v>
      </c>
      <c r="I454" s="18">
        <f>PRODUCTOS[[#This Row],[EXISTENCIAS]]+PRODUCTOS[[#This Row],[ENTRADAS]]-PRODUCTOS[[#This Row],[SALIDA ]]</f>
        <v>90</v>
      </c>
      <c r="J454" s="33">
        <f>PRODUCTOS[[#This Row],[SALIDA ]]*(PRODUCTOS[[#This Row],[PRECIO VTA]]-PRODUCTOS[[#This Row],[VALOR UNIT.]])</f>
        <v>0</v>
      </c>
    </row>
    <row r="455" spans="1:10" x14ac:dyDescent="0.25">
      <c r="A455" s="28" t="s">
        <v>14</v>
      </c>
      <c r="B455" s="28" t="s">
        <v>698</v>
      </c>
      <c r="C455" s="18" t="s">
        <v>15</v>
      </c>
      <c r="D455" s="18">
        <v>88</v>
      </c>
      <c r="E455" s="44">
        <f>SUMIF(ENTRADAS[CODIGO],PRODUCTOS[[#This Row],[CODIGO]],ENTRADAS[CANTIDAD])</f>
        <v>0</v>
      </c>
      <c r="F455" s="44">
        <f>ENTRADA!F454</f>
        <v>0</v>
      </c>
      <c r="G455" s="44">
        <f>SALIDAS[[#This Row],[CANTIDAD]]</f>
        <v>0</v>
      </c>
      <c r="H455" s="44">
        <f>SALIDAS[[#This Row],[VALOR UNIT.]]</f>
        <v>0</v>
      </c>
      <c r="I455" s="18">
        <f>PRODUCTOS[[#This Row],[EXISTENCIAS]]+PRODUCTOS[[#This Row],[ENTRADAS]]-PRODUCTOS[[#This Row],[SALIDA ]]</f>
        <v>88</v>
      </c>
      <c r="J455" s="33">
        <f>PRODUCTOS[[#This Row],[SALIDA ]]*(PRODUCTOS[[#This Row],[PRECIO VTA]]-PRODUCTOS[[#This Row],[VALOR UNIT.]])</f>
        <v>0</v>
      </c>
    </row>
    <row r="456" spans="1:10" x14ac:dyDescent="0.25">
      <c r="A456" s="28" t="s">
        <v>16</v>
      </c>
      <c r="B456" s="28" t="s">
        <v>698</v>
      </c>
      <c r="C456" s="18" t="s">
        <v>17</v>
      </c>
      <c r="D456" s="18">
        <v>55</v>
      </c>
      <c r="E456" s="44">
        <f>SUMIF(ENTRADAS[CODIGO],PRODUCTOS[[#This Row],[CODIGO]],ENTRADAS[CANTIDAD])</f>
        <v>0</v>
      </c>
      <c r="F456" s="44">
        <f>ENTRADA!F455</f>
        <v>0</v>
      </c>
      <c r="G456" s="44">
        <f>SALIDAS[[#This Row],[CANTIDAD]]</f>
        <v>0</v>
      </c>
      <c r="H456" s="44">
        <f>SALIDAS[[#This Row],[VALOR UNIT.]]</f>
        <v>0</v>
      </c>
      <c r="I456" s="18">
        <f>PRODUCTOS[[#This Row],[EXISTENCIAS]]+PRODUCTOS[[#This Row],[ENTRADAS]]-PRODUCTOS[[#This Row],[SALIDA ]]</f>
        <v>55</v>
      </c>
      <c r="J456" s="33">
        <f>PRODUCTOS[[#This Row],[SALIDA ]]*(PRODUCTOS[[#This Row],[PRECIO VTA]]-PRODUCTOS[[#This Row],[VALOR UNIT.]])</f>
        <v>0</v>
      </c>
    </row>
    <row r="457" spans="1:10" x14ac:dyDescent="0.25">
      <c r="A457" s="28" t="s">
        <v>207</v>
      </c>
      <c r="B457" s="28" t="s">
        <v>698</v>
      </c>
      <c r="C457" s="18" t="s">
        <v>208</v>
      </c>
      <c r="D457" s="18">
        <v>100</v>
      </c>
      <c r="E457" s="44">
        <f>SUMIF(ENTRADAS[CODIGO],PRODUCTOS[[#This Row],[CODIGO]],ENTRADAS[CANTIDAD])</f>
        <v>0</v>
      </c>
      <c r="F457" s="44">
        <f>ENTRADA!F456</f>
        <v>0</v>
      </c>
      <c r="G457" s="44">
        <f>SALIDAS[[#This Row],[CANTIDAD]]</f>
        <v>0</v>
      </c>
      <c r="H457" s="44">
        <f>SALIDAS[[#This Row],[VALOR UNIT.]]</f>
        <v>0</v>
      </c>
      <c r="I457" s="18">
        <f>PRODUCTOS[[#This Row],[EXISTENCIAS]]+PRODUCTOS[[#This Row],[ENTRADAS]]-PRODUCTOS[[#This Row],[SALIDA ]]</f>
        <v>100</v>
      </c>
      <c r="J457" s="33">
        <f>PRODUCTOS[[#This Row],[SALIDA ]]*(PRODUCTOS[[#This Row],[PRECIO VTA]]-PRODUCTOS[[#This Row],[VALOR UNIT.]])</f>
        <v>0</v>
      </c>
    </row>
    <row r="458" spans="1:10" x14ac:dyDescent="0.25">
      <c r="A458" s="28" t="s">
        <v>985</v>
      </c>
      <c r="B458" s="28" t="s">
        <v>698</v>
      </c>
      <c r="C458" s="18" t="s">
        <v>465</v>
      </c>
      <c r="D458" s="18">
        <v>1</v>
      </c>
      <c r="E458" s="44">
        <f>SUMIF(ENTRADAS[CODIGO],PRODUCTOS[[#This Row],[CODIGO]],ENTRADAS[CANTIDAD])</f>
        <v>0</v>
      </c>
      <c r="F458" s="44">
        <f>ENTRADA!F457</f>
        <v>0</v>
      </c>
      <c r="G458" s="44">
        <f>SALIDAS[[#This Row],[CANTIDAD]]</f>
        <v>0</v>
      </c>
      <c r="H458" s="44">
        <f>SALIDAS[[#This Row],[VALOR UNIT.]]</f>
        <v>0</v>
      </c>
      <c r="I458" s="18">
        <f>PRODUCTOS[[#This Row],[EXISTENCIAS]]+PRODUCTOS[[#This Row],[ENTRADAS]]-PRODUCTOS[[#This Row],[SALIDA ]]</f>
        <v>1</v>
      </c>
      <c r="J458" s="33">
        <f>PRODUCTOS[[#This Row],[SALIDA ]]*(PRODUCTOS[[#This Row],[PRECIO VTA]]-PRODUCTOS[[#This Row],[VALOR UNIT.]])</f>
        <v>0</v>
      </c>
    </row>
    <row r="459" spans="1:10" x14ac:dyDescent="0.25">
      <c r="A459" s="28" t="s">
        <v>986</v>
      </c>
      <c r="B459" s="28" t="s">
        <v>698</v>
      </c>
      <c r="C459" s="18" t="s">
        <v>463</v>
      </c>
      <c r="D459" s="18">
        <v>1</v>
      </c>
      <c r="E459" s="44">
        <f>SUMIF(ENTRADAS[CODIGO],PRODUCTOS[[#This Row],[CODIGO]],ENTRADAS[CANTIDAD])</f>
        <v>0</v>
      </c>
      <c r="F459" s="44">
        <f>ENTRADA!F458</f>
        <v>0</v>
      </c>
      <c r="G459" s="44">
        <f>SALIDAS[[#This Row],[CANTIDAD]]</f>
        <v>0</v>
      </c>
      <c r="H459" s="44">
        <f>SALIDAS[[#This Row],[VALOR UNIT.]]</f>
        <v>0</v>
      </c>
      <c r="I459" s="18">
        <f>PRODUCTOS[[#This Row],[EXISTENCIAS]]+PRODUCTOS[[#This Row],[ENTRADAS]]-PRODUCTOS[[#This Row],[SALIDA ]]</f>
        <v>1</v>
      </c>
      <c r="J459" s="33">
        <f>PRODUCTOS[[#This Row],[SALIDA ]]*(PRODUCTOS[[#This Row],[PRECIO VTA]]-PRODUCTOS[[#This Row],[VALOR UNIT.]])</f>
        <v>0</v>
      </c>
    </row>
    <row r="460" spans="1:10" x14ac:dyDescent="0.25">
      <c r="A460" s="28" t="s">
        <v>987</v>
      </c>
      <c r="B460" s="28" t="s">
        <v>698</v>
      </c>
      <c r="C460" s="18" t="s">
        <v>471</v>
      </c>
      <c r="D460" s="18">
        <v>1</v>
      </c>
      <c r="E460" s="44">
        <f>SUMIF(ENTRADAS[CODIGO],PRODUCTOS[[#This Row],[CODIGO]],ENTRADAS[CANTIDAD])</f>
        <v>0</v>
      </c>
      <c r="F460" s="44">
        <f>ENTRADA!F459</f>
        <v>0</v>
      </c>
      <c r="G460" s="44">
        <f>SALIDAS[[#This Row],[CANTIDAD]]</f>
        <v>0</v>
      </c>
      <c r="H460" s="44">
        <f>SALIDAS[[#This Row],[VALOR UNIT.]]</f>
        <v>0</v>
      </c>
      <c r="I460" s="18">
        <f>PRODUCTOS[[#This Row],[EXISTENCIAS]]+PRODUCTOS[[#This Row],[ENTRADAS]]-PRODUCTOS[[#This Row],[SALIDA ]]</f>
        <v>1</v>
      </c>
      <c r="J460" s="33">
        <f>PRODUCTOS[[#This Row],[SALIDA ]]*(PRODUCTOS[[#This Row],[PRECIO VTA]]-PRODUCTOS[[#This Row],[VALOR UNIT.]])</f>
        <v>0</v>
      </c>
    </row>
    <row r="461" spans="1:10" x14ac:dyDescent="0.25">
      <c r="A461" s="28" t="s">
        <v>988</v>
      </c>
      <c r="B461" s="28" t="s">
        <v>698</v>
      </c>
      <c r="C461" s="18" t="s">
        <v>468</v>
      </c>
      <c r="D461" s="18">
        <v>2</v>
      </c>
      <c r="E461" s="44">
        <f>SUMIF(ENTRADAS[CODIGO],PRODUCTOS[[#This Row],[CODIGO]],ENTRADAS[CANTIDAD])</f>
        <v>0</v>
      </c>
      <c r="F461" s="44">
        <f>ENTRADA!F460</f>
        <v>0</v>
      </c>
      <c r="G461" s="44">
        <f>SALIDAS[[#This Row],[CANTIDAD]]</f>
        <v>0</v>
      </c>
      <c r="H461" s="44">
        <f>SALIDAS[[#This Row],[VALOR UNIT.]]</f>
        <v>0</v>
      </c>
      <c r="I461" s="18">
        <f>PRODUCTOS[[#This Row],[EXISTENCIAS]]+PRODUCTOS[[#This Row],[ENTRADAS]]-PRODUCTOS[[#This Row],[SALIDA ]]</f>
        <v>2</v>
      </c>
      <c r="J461" s="33">
        <f>PRODUCTOS[[#This Row],[SALIDA ]]*(PRODUCTOS[[#This Row],[PRECIO VTA]]-PRODUCTOS[[#This Row],[VALOR UNIT.]])</f>
        <v>0</v>
      </c>
    </row>
    <row r="462" spans="1:10" x14ac:dyDescent="0.25">
      <c r="A462" s="28" t="s">
        <v>989</v>
      </c>
      <c r="B462" s="28" t="s">
        <v>698</v>
      </c>
      <c r="C462" s="18" t="s">
        <v>470</v>
      </c>
      <c r="D462" s="18">
        <v>2</v>
      </c>
      <c r="E462" s="44">
        <f>SUMIF(ENTRADAS[CODIGO],PRODUCTOS[[#This Row],[CODIGO]],ENTRADAS[CANTIDAD])</f>
        <v>0</v>
      </c>
      <c r="F462" s="44">
        <f>ENTRADA!F461</f>
        <v>0</v>
      </c>
      <c r="G462" s="44">
        <f>SALIDAS[[#This Row],[CANTIDAD]]</f>
        <v>0</v>
      </c>
      <c r="H462" s="44">
        <f>SALIDAS[[#This Row],[VALOR UNIT.]]</f>
        <v>0</v>
      </c>
      <c r="I462" s="18">
        <f>PRODUCTOS[[#This Row],[EXISTENCIAS]]+PRODUCTOS[[#This Row],[ENTRADAS]]-PRODUCTOS[[#This Row],[SALIDA ]]</f>
        <v>2</v>
      </c>
      <c r="J462" s="33">
        <f>PRODUCTOS[[#This Row],[SALIDA ]]*(PRODUCTOS[[#This Row],[PRECIO VTA]]-PRODUCTOS[[#This Row],[VALOR UNIT.]])</f>
        <v>0</v>
      </c>
    </row>
    <row r="463" spans="1:10" x14ac:dyDescent="0.25">
      <c r="A463" s="28" t="s">
        <v>990</v>
      </c>
      <c r="B463" s="28" t="s">
        <v>698</v>
      </c>
      <c r="C463" s="18" t="s">
        <v>461</v>
      </c>
      <c r="D463" s="18">
        <v>3</v>
      </c>
      <c r="E463" s="44">
        <f>SUMIF(ENTRADAS[CODIGO],PRODUCTOS[[#This Row],[CODIGO]],ENTRADAS[CANTIDAD])</f>
        <v>0</v>
      </c>
      <c r="F463" s="44">
        <f>ENTRADA!F462</f>
        <v>0</v>
      </c>
      <c r="G463" s="44">
        <f>SALIDAS[[#This Row],[CANTIDAD]]</f>
        <v>0</v>
      </c>
      <c r="H463" s="44">
        <f>SALIDAS[[#This Row],[VALOR UNIT.]]</f>
        <v>0</v>
      </c>
      <c r="I463" s="18">
        <f>PRODUCTOS[[#This Row],[EXISTENCIAS]]+PRODUCTOS[[#This Row],[ENTRADAS]]-PRODUCTOS[[#This Row],[SALIDA ]]</f>
        <v>3</v>
      </c>
      <c r="J463" s="33">
        <f>PRODUCTOS[[#This Row],[SALIDA ]]*(PRODUCTOS[[#This Row],[PRECIO VTA]]-PRODUCTOS[[#This Row],[VALOR UNIT.]])</f>
        <v>0</v>
      </c>
    </row>
    <row r="464" spans="1:10" x14ac:dyDescent="0.25">
      <c r="A464" s="28" t="s">
        <v>991</v>
      </c>
      <c r="B464" s="28" t="s">
        <v>698</v>
      </c>
      <c r="C464" s="18" t="s">
        <v>462</v>
      </c>
      <c r="D464" s="18">
        <v>4</v>
      </c>
      <c r="E464" s="44">
        <f>SUMIF(ENTRADAS[CODIGO],PRODUCTOS[[#This Row],[CODIGO]],ENTRADAS[CANTIDAD])</f>
        <v>0</v>
      </c>
      <c r="F464" s="44">
        <f>ENTRADA!F463</f>
        <v>0</v>
      </c>
      <c r="G464" s="44">
        <f>SALIDAS[[#This Row],[CANTIDAD]]</f>
        <v>0</v>
      </c>
      <c r="H464" s="44">
        <f>SALIDAS[[#This Row],[VALOR UNIT.]]</f>
        <v>0</v>
      </c>
      <c r="I464" s="18">
        <f>PRODUCTOS[[#This Row],[EXISTENCIAS]]+PRODUCTOS[[#This Row],[ENTRADAS]]-PRODUCTOS[[#This Row],[SALIDA ]]</f>
        <v>4</v>
      </c>
      <c r="J464" s="33">
        <f>PRODUCTOS[[#This Row],[SALIDA ]]*(PRODUCTOS[[#This Row],[PRECIO VTA]]-PRODUCTOS[[#This Row],[VALOR UNIT.]])</f>
        <v>0</v>
      </c>
    </row>
    <row r="465" spans="1:10" s="5" customFormat="1" x14ac:dyDescent="0.25">
      <c r="A465" s="28" t="s">
        <v>992</v>
      </c>
      <c r="B465" s="28" t="s">
        <v>698</v>
      </c>
      <c r="C465" s="18" t="s">
        <v>467</v>
      </c>
      <c r="D465" s="18">
        <v>1</v>
      </c>
      <c r="E465" s="44">
        <f>SUMIF(ENTRADAS[CODIGO],PRODUCTOS[[#This Row],[CODIGO]],ENTRADAS[CANTIDAD])</f>
        <v>0</v>
      </c>
      <c r="F465" s="44">
        <f>ENTRADA!F464</f>
        <v>0</v>
      </c>
      <c r="G465" s="44">
        <f>SALIDAS[[#This Row],[CANTIDAD]]</f>
        <v>0</v>
      </c>
      <c r="H465" s="44">
        <f>SALIDAS[[#This Row],[VALOR UNIT.]]</f>
        <v>0</v>
      </c>
      <c r="I465" s="18">
        <f>PRODUCTOS[[#This Row],[EXISTENCIAS]]+PRODUCTOS[[#This Row],[ENTRADAS]]-PRODUCTOS[[#This Row],[SALIDA ]]</f>
        <v>1</v>
      </c>
      <c r="J465" s="33">
        <f>PRODUCTOS[[#This Row],[SALIDA ]]*(PRODUCTOS[[#This Row],[PRECIO VTA]]-PRODUCTOS[[#This Row],[VALOR UNIT.]])</f>
        <v>0</v>
      </c>
    </row>
    <row r="466" spans="1:10" s="5" customFormat="1" x14ac:dyDescent="0.25">
      <c r="A466" s="28" t="s">
        <v>993</v>
      </c>
      <c r="B466" s="28" t="s">
        <v>698</v>
      </c>
      <c r="C466" s="18" t="s">
        <v>466</v>
      </c>
      <c r="D466" s="18">
        <v>1</v>
      </c>
      <c r="E466" s="44">
        <f>SUMIF(ENTRADAS[CODIGO],PRODUCTOS[[#This Row],[CODIGO]],ENTRADAS[CANTIDAD])</f>
        <v>0</v>
      </c>
      <c r="F466" s="44">
        <f>ENTRADA!F465</f>
        <v>0</v>
      </c>
      <c r="G466" s="44">
        <f>SALIDAS[[#This Row],[CANTIDAD]]</f>
        <v>0</v>
      </c>
      <c r="H466" s="44">
        <f>SALIDAS[[#This Row],[VALOR UNIT.]]</f>
        <v>0</v>
      </c>
      <c r="I466" s="18">
        <f>PRODUCTOS[[#This Row],[EXISTENCIAS]]+PRODUCTOS[[#This Row],[ENTRADAS]]-PRODUCTOS[[#This Row],[SALIDA ]]</f>
        <v>1</v>
      </c>
      <c r="J466" s="33">
        <f>PRODUCTOS[[#This Row],[SALIDA ]]*(PRODUCTOS[[#This Row],[PRECIO VTA]]-PRODUCTOS[[#This Row],[VALOR UNIT.]])</f>
        <v>0</v>
      </c>
    </row>
    <row r="467" spans="1:10" s="5" customFormat="1" x14ac:dyDescent="0.25">
      <c r="A467" s="28" t="s">
        <v>994</v>
      </c>
      <c r="B467" s="28" t="s">
        <v>698</v>
      </c>
      <c r="C467" s="18" t="s">
        <v>472</v>
      </c>
      <c r="D467" s="18">
        <v>2</v>
      </c>
      <c r="E467" s="44">
        <f>SUMIF(ENTRADAS[CODIGO],PRODUCTOS[[#This Row],[CODIGO]],ENTRADAS[CANTIDAD])</f>
        <v>0</v>
      </c>
      <c r="F467" s="44">
        <f>ENTRADA!F466</f>
        <v>0</v>
      </c>
      <c r="G467" s="44">
        <f>SALIDAS[[#This Row],[CANTIDAD]]</f>
        <v>0</v>
      </c>
      <c r="H467" s="44">
        <f>SALIDAS[[#This Row],[VALOR UNIT.]]</f>
        <v>0</v>
      </c>
      <c r="I467" s="18">
        <f>PRODUCTOS[[#This Row],[EXISTENCIAS]]+PRODUCTOS[[#This Row],[ENTRADAS]]-PRODUCTOS[[#This Row],[SALIDA ]]</f>
        <v>2</v>
      </c>
      <c r="J467" s="33">
        <f>PRODUCTOS[[#This Row],[SALIDA ]]*(PRODUCTOS[[#This Row],[PRECIO VTA]]-PRODUCTOS[[#This Row],[VALOR UNIT.]])</f>
        <v>0</v>
      </c>
    </row>
    <row r="468" spans="1:10" s="5" customFormat="1" x14ac:dyDescent="0.25">
      <c r="A468" s="28" t="s">
        <v>995</v>
      </c>
      <c r="B468" s="28" t="s">
        <v>698</v>
      </c>
      <c r="C468" s="18" t="s">
        <v>474</v>
      </c>
      <c r="D468" s="18">
        <v>2</v>
      </c>
      <c r="E468" s="44">
        <f>SUMIF(ENTRADAS[CODIGO],PRODUCTOS[[#This Row],[CODIGO]],ENTRADAS[CANTIDAD])</f>
        <v>0</v>
      </c>
      <c r="F468" s="44">
        <f>ENTRADA!F467</f>
        <v>0</v>
      </c>
      <c r="G468" s="44">
        <f>SALIDAS[[#This Row],[CANTIDAD]]</f>
        <v>0</v>
      </c>
      <c r="H468" s="44">
        <f>SALIDAS[[#This Row],[VALOR UNIT.]]</f>
        <v>0</v>
      </c>
      <c r="I468" s="18">
        <f>PRODUCTOS[[#This Row],[EXISTENCIAS]]+PRODUCTOS[[#This Row],[ENTRADAS]]-PRODUCTOS[[#This Row],[SALIDA ]]</f>
        <v>2</v>
      </c>
      <c r="J468" s="33">
        <f>PRODUCTOS[[#This Row],[SALIDA ]]*(PRODUCTOS[[#This Row],[PRECIO VTA]]-PRODUCTOS[[#This Row],[VALOR UNIT.]])</f>
        <v>0</v>
      </c>
    </row>
    <row r="469" spans="1:10" s="5" customFormat="1" x14ac:dyDescent="0.25">
      <c r="A469" s="28" t="s">
        <v>996</v>
      </c>
      <c r="B469" s="28" t="s">
        <v>698</v>
      </c>
      <c r="C469" s="18" t="s">
        <v>473</v>
      </c>
      <c r="D469" s="18">
        <v>4</v>
      </c>
      <c r="E469" s="44">
        <f>SUMIF(ENTRADAS[CODIGO],PRODUCTOS[[#This Row],[CODIGO]],ENTRADAS[CANTIDAD])</f>
        <v>0</v>
      </c>
      <c r="F469" s="44">
        <f>ENTRADA!F468</f>
        <v>0</v>
      </c>
      <c r="G469" s="44">
        <f>SALIDAS[[#This Row],[CANTIDAD]]</f>
        <v>0</v>
      </c>
      <c r="H469" s="44">
        <f>SALIDAS[[#This Row],[VALOR UNIT.]]</f>
        <v>0</v>
      </c>
      <c r="I469" s="18">
        <f>PRODUCTOS[[#This Row],[EXISTENCIAS]]+PRODUCTOS[[#This Row],[ENTRADAS]]-PRODUCTOS[[#This Row],[SALIDA ]]</f>
        <v>4</v>
      </c>
      <c r="J469" s="33">
        <f>PRODUCTOS[[#This Row],[SALIDA ]]*(PRODUCTOS[[#This Row],[PRECIO VTA]]-PRODUCTOS[[#This Row],[VALOR UNIT.]])</f>
        <v>0</v>
      </c>
    </row>
    <row r="470" spans="1:10" x14ac:dyDescent="0.25">
      <c r="A470" s="28" t="s">
        <v>997</v>
      </c>
      <c r="B470" s="28" t="s">
        <v>698</v>
      </c>
      <c r="C470" s="18" t="s">
        <v>469</v>
      </c>
      <c r="D470" s="18">
        <v>1</v>
      </c>
      <c r="E470" s="44">
        <f>SUMIF(ENTRADAS[CODIGO],PRODUCTOS[[#This Row],[CODIGO]],ENTRADAS[CANTIDAD])</f>
        <v>0</v>
      </c>
      <c r="F470" s="44">
        <f>ENTRADA!F469</f>
        <v>0</v>
      </c>
      <c r="G470" s="44">
        <f>SALIDAS[[#This Row],[CANTIDAD]]</f>
        <v>0</v>
      </c>
      <c r="H470" s="44">
        <f>SALIDAS[[#This Row],[VALOR UNIT.]]</f>
        <v>0</v>
      </c>
      <c r="I470" s="18">
        <f>PRODUCTOS[[#This Row],[EXISTENCIAS]]+PRODUCTOS[[#This Row],[ENTRADAS]]-PRODUCTOS[[#This Row],[SALIDA ]]</f>
        <v>1</v>
      </c>
      <c r="J470" s="33">
        <f>PRODUCTOS[[#This Row],[SALIDA ]]*(PRODUCTOS[[#This Row],[PRECIO VTA]]-PRODUCTOS[[#This Row],[VALOR UNIT.]])</f>
        <v>0</v>
      </c>
    </row>
    <row r="471" spans="1:10" x14ac:dyDescent="0.25">
      <c r="A471" s="28" t="s">
        <v>998</v>
      </c>
      <c r="B471" s="28" t="s">
        <v>698</v>
      </c>
      <c r="C471" s="19" t="s">
        <v>561</v>
      </c>
      <c r="D471" s="19">
        <v>25</v>
      </c>
      <c r="E471" s="44">
        <f>SUMIF(ENTRADAS[CODIGO],PRODUCTOS[[#This Row],[CODIGO]],ENTRADAS[CANTIDAD])</f>
        <v>0</v>
      </c>
      <c r="F471" s="44">
        <f>ENTRADA!F470</f>
        <v>0</v>
      </c>
      <c r="G471" s="44">
        <f>SALIDAS[[#This Row],[CANTIDAD]]</f>
        <v>0</v>
      </c>
      <c r="H471" s="44">
        <f>SALIDAS[[#This Row],[VALOR UNIT.]]</f>
        <v>0</v>
      </c>
      <c r="I471" s="18">
        <f>PRODUCTOS[[#This Row],[EXISTENCIAS]]+PRODUCTOS[[#This Row],[ENTRADAS]]-PRODUCTOS[[#This Row],[SALIDA ]]</f>
        <v>25</v>
      </c>
      <c r="J471" s="33">
        <f>PRODUCTOS[[#This Row],[SALIDA ]]*(PRODUCTOS[[#This Row],[PRECIO VTA]]-PRODUCTOS[[#This Row],[VALOR UNIT.]])</f>
        <v>0</v>
      </c>
    </row>
    <row r="472" spans="1:10" x14ac:dyDescent="0.25">
      <c r="A472" s="28" t="s">
        <v>999</v>
      </c>
      <c r="B472" s="28" t="s">
        <v>698</v>
      </c>
      <c r="C472" s="19" t="s">
        <v>562</v>
      </c>
      <c r="D472" s="19">
        <v>47</v>
      </c>
      <c r="E472" s="44">
        <f>SUMIF(ENTRADAS[CODIGO],PRODUCTOS[[#This Row],[CODIGO]],ENTRADAS[CANTIDAD])</f>
        <v>0</v>
      </c>
      <c r="F472" s="44">
        <f>ENTRADA!F471</f>
        <v>0</v>
      </c>
      <c r="G472" s="44">
        <f>SALIDAS[[#This Row],[CANTIDAD]]</f>
        <v>0</v>
      </c>
      <c r="H472" s="44">
        <f>SALIDAS[[#This Row],[VALOR UNIT.]]</f>
        <v>0</v>
      </c>
      <c r="I472" s="18">
        <f>PRODUCTOS[[#This Row],[EXISTENCIAS]]+PRODUCTOS[[#This Row],[ENTRADAS]]-PRODUCTOS[[#This Row],[SALIDA ]]</f>
        <v>47</v>
      </c>
      <c r="J472" s="33">
        <f>PRODUCTOS[[#This Row],[SALIDA ]]*(PRODUCTOS[[#This Row],[PRECIO VTA]]-PRODUCTOS[[#This Row],[VALOR UNIT.]])</f>
        <v>0</v>
      </c>
    </row>
    <row r="473" spans="1:10" x14ac:dyDescent="0.25">
      <c r="A473" s="28" t="s">
        <v>234</v>
      </c>
      <c r="B473" s="28" t="s">
        <v>698</v>
      </c>
      <c r="C473" s="18" t="s">
        <v>235</v>
      </c>
      <c r="D473" s="18">
        <v>69</v>
      </c>
      <c r="E473" s="44">
        <f>SUMIF(ENTRADAS[CODIGO],PRODUCTOS[[#This Row],[CODIGO]],ENTRADAS[CANTIDAD])</f>
        <v>0</v>
      </c>
      <c r="F473" s="44">
        <f>ENTRADA!F472</f>
        <v>0</v>
      </c>
      <c r="G473" s="44">
        <f>SALIDAS[[#This Row],[CANTIDAD]]</f>
        <v>0</v>
      </c>
      <c r="H473" s="44">
        <f>SALIDAS[[#This Row],[VALOR UNIT.]]</f>
        <v>0</v>
      </c>
      <c r="I473" s="18">
        <f>PRODUCTOS[[#This Row],[EXISTENCIAS]]+PRODUCTOS[[#This Row],[ENTRADAS]]-PRODUCTOS[[#This Row],[SALIDA ]]</f>
        <v>69</v>
      </c>
      <c r="J473" s="33">
        <f>PRODUCTOS[[#This Row],[SALIDA ]]*(PRODUCTOS[[#This Row],[PRECIO VTA]]-PRODUCTOS[[#This Row],[VALOR UNIT.]])</f>
        <v>0</v>
      </c>
    </row>
    <row r="474" spans="1:10" x14ac:dyDescent="0.25">
      <c r="A474" s="28" t="s">
        <v>236</v>
      </c>
      <c r="B474" s="28" t="s">
        <v>698</v>
      </c>
      <c r="C474" s="18" t="s">
        <v>237</v>
      </c>
      <c r="D474" s="18">
        <v>88</v>
      </c>
      <c r="E474" s="44">
        <f>SUMIF(ENTRADAS[CODIGO],PRODUCTOS[[#This Row],[CODIGO]],ENTRADAS[CANTIDAD])</f>
        <v>0</v>
      </c>
      <c r="F474" s="44">
        <f>ENTRADA!F473</f>
        <v>0</v>
      </c>
      <c r="G474" s="44">
        <f>SALIDAS[[#This Row],[CANTIDAD]]</f>
        <v>0</v>
      </c>
      <c r="H474" s="44">
        <f>SALIDAS[[#This Row],[VALOR UNIT.]]</f>
        <v>0</v>
      </c>
      <c r="I474" s="18">
        <f>PRODUCTOS[[#This Row],[EXISTENCIAS]]+PRODUCTOS[[#This Row],[ENTRADAS]]-PRODUCTOS[[#This Row],[SALIDA ]]</f>
        <v>88</v>
      </c>
      <c r="J474" s="33">
        <f>PRODUCTOS[[#This Row],[SALIDA ]]*(PRODUCTOS[[#This Row],[PRECIO VTA]]-PRODUCTOS[[#This Row],[VALOR UNIT.]])</f>
        <v>0</v>
      </c>
    </row>
    <row r="475" spans="1:10" x14ac:dyDescent="0.25">
      <c r="A475" s="28" t="s">
        <v>238</v>
      </c>
      <c r="B475" s="28" t="s">
        <v>698</v>
      </c>
      <c r="C475" s="18" t="s">
        <v>239</v>
      </c>
      <c r="D475" s="18">
        <v>69</v>
      </c>
      <c r="E475" s="44">
        <f>SUMIF(ENTRADAS[CODIGO],PRODUCTOS[[#This Row],[CODIGO]],ENTRADAS[CANTIDAD])</f>
        <v>0</v>
      </c>
      <c r="F475" s="44">
        <f>ENTRADA!F474</f>
        <v>0</v>
      </c>
      <c r="G475" s="44">
        <f>SALIDAS[[#This Row],[CANTIDAD]]</f>
        <v>0</v>
      </c>
      <c r="H475" s="44">
        <f>SALIDAS[[#This Row],[VALOR UNIT.]]</f>
        <v>0</v>
      </c>
      <c r="I475" s="18">
        <f>PRODUCTOS[[#This Row],[EXISTENCIAS]]+PRODUCTOS[[#This Row],[ENTRADAS]]-PRODUCTOS[[#This Row],[SALIDA ]]</f>
        <v>69</v>
      </c>
      <c r="J475" s="33">
        <f>PRODUCTOS[[#This Row],[SALIDA ]]*(PRODUCTOS[[#This Row],[PRECIO VTA]]-PRODUCTOS[[#This Row],[VALOR UNIT.]])</f>
        <v>0</v>
      </c>
    </row>
    <row r="476" spans="1:10" x14ac:dyDescent="0.25">
      <c r="A476" s="28" t="s">
        <v>242</v>
      </c>
      <c r="B476" s="28" t="s">
        <v>698</v>
      </c>
      <c r="C476" s="18" t="s">
        <v>240</v>
      </c>
      <c r="D476" s="18">
        <v>47</v>
      </c>
      <c r="E476" s="44">
        <f>SUMIF(ENTRADAS[CODIGO],PRODUCTOS[[#This Row],[CODIGO]],ENTRADAS[CANTIDAD])</f>
        <v>0</v>
      </c>
      <c r="F476" s="44">
        <f>ENTRADA!F475</f>
        <v>0</v>
      </c>
      <c r="G476" s="44">
        <f>SALIDAS[[#This Row],[CANTIDAD]]</f>
        <v>0</v>
      </c>
      <c r="H476" s="44">
        <f>SALIDAS[[#This Row],[VALOR UNIT.]]</f>
        <v>0</v>
      </c>
      <c r="I476" s="18">
        <f>PRODUCTOS[[#This Row],[EXISTENCIAS]]+PRODUCTOS[[#This Row],[ENTRADAS]]-PRODUCTOS[[#This Row],[SALIDA ]]</f>
        <v>47</v>
      </c>
      <c r="J476" s="33">
        <f>PRODUCTOS[[#This Row],[SALIDA ]]*(PRODUCTOS[[#This Row],[PRECIO VTA]]-PRODUCTOS[[#This Row],[VALOR UNIT.]])</f>
        <v>0</v>
      </c>
    </row>
    <row r="477" spans="1:10" x14ac:dyDescent="0.25">
      <c r="A477" s="28" t="s">
        <v>243</v>
      </c>
      <c r="B477" s="28" t="s">
        <v>698</v>
      </c>
      <c r="C477" s="18" t="s">
        <v>241</v>
      </c>
      <c r="D477" s="18">
        <v>63</v>
      </c>
      <c r="E477" s="44">
        <f>SUMIF(ENTRADAS[CODIGO],PRODUCTOS[[#This Row],[CODIGO]],ENTRADAS[CANTIDAD])</f>
        <v>0</v>
      </c>
      <c r="F477" s="44">
        <f>ENTRADA!F476</f>
        <v>0</v>
      </c>
      <c r="G477" s="44">
        <f>SALIDAS[[#This Row],[CANTIDAD]]</f>
        <v>0</v>
      </c>
      <c r="H477" s="44">
        <f>SALIDAS[[#This Row],[VALOR UNIT.]]</f>
        <v>0</v>
      </c>
      <c r="I477" s="18">
        <f>PRODUCTOS[[#This Row],[EXISTENCIAS]]+PRODUCTOS[[#This Row],[ENTRADAS]]-PRODUCTOS[[#This Row],[SALIDA ]]</f>
        <v>63</v>
      </c>
      <c r="J477" s="33">
        <f>PRODUCTOS[[#This Row],[SALIDA ]]*(PRODUCTOS[[#This Row],[PRECIO VTA]]-PRODUCTOS[[#This Row],[VALOR UNIT.]])</f>
        <v>0</v>
      </c>
    </row>
    <row r="478" spans="1:10" x14ac:dyDescent="0.25">
      <c r="A478" s="28" t="s">
        <v>1000</v>
      </c>
      <c r="B478" s="28" t="s">
        <v>698</v>
      </c>
      <c r="C478" s="19" t="s">
        <v>621</v>
      </c>
      <c r="D478" s="18">
        <v>168</v>
      </c>
      <c r="E478" s="44">
        <f>SUMIF(ENTRADAS[CODIGO],PRODUCTOS[[#This Row],[CODIGO]],ENTRADAS[CANTIDAD])</f>
        <v>0</v>
      </c>
      <c r="F478" s="44">
        <f>ENTRADA!F477</f>
        <v>0</v>
      </c>
      <c r="G478" s="44">
        <f>SALIDAS[[#This Row],[CANTIDAD]]</f>
        <v>0</v>
      </c>
      <c r="H478" s="44">
        <f>SALIDAS[[#This Row],[VALOR UNIT.]]</f>
        <v>0</v>
      </c>
      <c r="I478" s="18">
        <f>PRODUCTOS[[#This Row],[EXISTENCIAS]]+PRODUCTOS[[#This Row],[ENTRADAS]]-PRODUCTOS[[#This Row],[SALIDA ]]</f>
        <v>168</v>
      </c>
      <c r="J478" s="33">
        <f>PRODUCTOS[[#This Row],[SALIDA ]]*(PRODUCTOS[[#This Row],[PRECIO VTA]]-PRODUCTOS[[#This Row],[VALOR UNIT.]])</f>
        <v>0</v>
      </c>
    </row>
    <row r="479" spans="1:10" x14ac:dyDescent="0.25">
      <c r="A479" s="28" t="s">
        <v>1001</v>
      </c>
      <c r="B479" s="28" t="s">
        <v>698</v>
      </c>
      <c r="C479" s="19" t="s">
        <v>563</v>
      </c>
      <c r="D479" s="19">
        <v>32</v>
      </c>
      <c r="E479" s="44">
        <f>SUMIF(ENTRADAS[CODIGO],PRODUCTOS[[#This Row],[CODIGO]],ENTRADAS[CANTIDAD])</f>
        <v>0</v>
      </c>
      <c r="F479" s="44">
        <f>ENTRADA!F478</f>
        <v>0</v>
      </c>
      <c r="G479" s="44">
        <f>SALIDAS[[#This Row],[CANTIDAD]]</f>
        <v>0</v>
      </c>
      <c r="H479" s="44">
        <f>SALIDAS[[#This Row],[VALOR UNIT.]]</f>
        <v>0</v>
      </c>
      <c r="I479" s="18">
        <f>PRODUCTOS[[#This Row],[EXISTENCIAS]]+PRODUCTOS[[#This Row],[ENTRADAS]]-PRODUCTOS[[#This Row],[SALIDA ]]</f>
        <v>32</v>
      </c>
      <c r="J479" s="33">
        <f>PRODUCTOS[[#This Row],[SALIDA ]]*(PRODUCTOS[[#This Row],[PRECIO VTA]]-PRODUCTOS[[#This Row],[VALOR UNIT.]])</f>
        <v>0</v>
      </c>
    </row>
    <row r="480" spans="1:10" x14ac:dyDescent="0.25">
      <c r="A480" s="28" t="s">
        <v>405</v>
      </c>
      <c r="B480" s="28" t="s">
        <v>698</v>
      </c>
      <c r="C480" s="18" t="s">
        <v>222</v>
      </c>
      <c r="D480" s="18">
        <v>11</v>
      </c>
      <c r="E480" s="44">
        <f>SUMIF(ENTRADAS[CODIGO],PRODUCTOS[[#This Row],[CODIGO]],ENTRADAS[CANTIDAD])</f>
        <v>0</v>
      </c>
      <c r="F480" s="44">
        <f>ENTRADA!F479</f>
        <v>0</v>
      </c>
      <c r="G480" s="44">
        <f>SALIDAS[[#This Row],[CANTIDAD]]</f>
        <v>0</v>
      </c>
      <c r="H480" s="44">
        <f>SALIDAS[[#This Row],[VALOR UNIT.]]</f>
        <v>0</v>
      </c>
      <c r="I480" s="18">
        <f>PRODUCTOS[[#This Row],[EXISTENCIAS]]+PRODUCTOS[[#This Row],[ENTRADAS]]-PRODUCTOS[[#This Row],[SALIDA ]]</f>
        <v>11</v>
      </c>
      <c r="J480" s="33">
        <f>PRODUCTOS[[#This Row],[SALIDA ]]*(PRODUCTOS[[#This Row],[PRECIO VTA]]-PRODUCTOS[[#This Row],[VALOR UNIT.]])</f>
        <v>0</v>
      </c>
    </row>
    <row r="481" spans="1:10" x14ac:dyDescent="0.25">
      <c r="A481" s="28" t="s">
        <v>403</v>
      </c>
      <c r="B481" s="28" t="s">
        <v>698</v>
      </c>
      <c r="C481" s="18" t="s">
        <v>223</v>
      </c>
      <c r="D481" s="18">
        <v>54</v>
      </c>
      <c r="E481" s="44">
        <f>SUMIF(ENTRADAS[CODIGO],PRODUCTOS[[#This Row],[CODIGO]],ENTRADAS[CANTIDAD])</f>
        <v>0</v>
      </c>
      <c r="F481" s="44">
        <f>ENTRADA!F480</f>
        <v>0</v>
      </c>
      <c r="G481" s="44">
        <f>SALIDAS[[#This Row],[CANTIDAD]]</f>
        <v>0</v>
      </c>
      <c r="H481" s="44">
        <f>SALIDAS[[#This Row],[VALOR UNIT.]]</f>
        <v>0</v>
      </c>
      <c r="I481" s="18">
        <f>PRODUCTOS[[#This Row],[EXISTENCIAS]]+PRODUCTOS[[#This Row],[ENTRADAS]]-PRODUCTOS[[#This Row],[SALIDA ]]</f>
        <v>54</v>
      </c>
      <c r="J481" s="33">
        <f>PRODUCTOS[[#This Row],[SALIDA ]]*(PRODUCTOS[[#This Row],[PRECIO VTA]]-PRODUCTOS[[#This Row],[VALOR UNIT.]])</f>
        <v>0</v>
      </c>
    </row>
    <row r="482" spans="1:10" x14ac:dyDescent="0.25">
      <c r="A482" s="28" t="s">
        <v>403</v>
      </c>
      <c r="B482" s="28" t="s">
        <v>698</v>
      </c>
      <c r="C482" s="18" t="s">
        <v>223</v>
      </c>
      <c r="D482" s="18">
        <v>43</v>
      </c>
      <c r="E482" s="44">
        <f>SUMIF(ENTRADAS[CODIGO],PRODUCTOS[[#This Row],[CODIGO]],ENTRADAS[CANTIDAD])</f>
        <v>0</v>
      </c>
      <c r="F482" s="44">
        <f>ENTRADA!F481</f>
        <v>0</v>
      </c>
      <c r="G482" s="44">
        <f>SALIDAS[[#This Row],[CANTIDAD]]</f>
        <v>0</v>
      </c>
      <c r="H482" s="44">
        <f>SALIDAS[[#This Row],[VALOR UNIT.]]</f>
        <v>0</v>
      </c>
      <c r="I482" s="18">
        <f>PRODUCTOS[[#This Row],[EXISTENCIAS]]+PRODUCTOS[[#This Row],[ENTRADAS]]-PRODUCTOS[[#This Row],[SALIDA ]]</f>
        <v>43</v>
      </c>
      <c r="J482" s="33">
        <f>PRODUCTOS[[#This Row],[SALIDA ]]*(PRODUCTOS[[#This Row],[PRECIO VTA]]-PRODUCTOS[[#This Row],[VALOR UNIT.]])</f>
        <v>0</v>
      </c>
    </row>
    <row r="483" spans="1:10" x14ac:dyDescent="0.25">
      <c r="A483" s="28" t="s">
        <v>404</v>
      </c>
      <c r="B483" s="28" t="s">
        <v>698</v>
      </c>
      <c r="C483" s="18" t="s">
        <v>224</v>
      </c>
      <c r="D483" s="18">
        <v>64</v>
      </c>
      <c r="E483" s="44">
        <f>SUMIF(ENTRADAS[CODIGO],PRODUCTOS[[#This Row],[CODIGO]],ENTRADAS[CANTIDAD])</f>
        <v>0</v>
      </c>
      <c r="F483" s="44">
        <f>ENTRADA!F482</f>
        <v>0</v>
      </c>
      <c r="G483" s="44">
        <f>SALIDAS[[#This Row],[CANTIDAD]]</f>
        <v>0</v>
      </c>
      <c r="H483" s="44">
        <f>SALIDAS[[#This Row],[VALOR UNIT.]]</f>
        <v>0</v>
      </c>
      <c r="I483" s="18">
        <f>PRODUCTOS[[#This Row],[EXISTENCIAS]]+PRODUCTOS[[#This Row],[ENTRADAS]]-PRODUCTOS[[#This Row],[SALIDA ]]</f>
        <v>64</v>
      </c>
      <c r="J483" s="33">
        <f>PRODUCTOS[[#This Row],[SALIDA ]]*(PRODUCTOS[[#This Row],[PRECIO VTA]]-PRODUCTOS[[#This Row],[VALOR UNIT.]])</f>
        <v>0</v>
      </c>
    </row>
    <row r="484" spans="1:10" x14ac:dyDescent="0.25">
      <c r="A484" s="28" t="s">
        <v>406</v>
      </c>
      <c r="B484" s="28" t="s">
        <v>698</v>
      </c>
      <c r="C484" s="18" t="s">
        <v>225</v>
      </c>
      <c r="D484" s="18">
        <v>58</v>
      </c>
      <c r="E484" s="44">
        <f>SUMIF(ENTRADAS[CODIGO],PRODUCTOS[[#This Row],[CODIGO]],ENTRADAS[CANTIDAD])</f>
        <v>0</v>
      </c>
      <c r="F484" s="44">
        <f>ENTRADA!F483</f>
        <v>0</v>
      </c>
      <c r="G484" s="44">
        <f>SALIDAS[[#This Row],[CANTIDAD]]</f>
        <v>0</v>
      </c>
      <c r="H484" s="44">
        <f>SALIDAS[[#This Row],[VALOR UNIT.]]</f>
        <v>0</v>
      </c>
      <c r="I484" s="18">
        <f>PRODUCTOS[[#This Row],[EXISTENCIAS]]+PRODUCTOS[[#This Row],[ENTRADAS]]-PRODUCTOS[[#This Row],[SALIDA ]]</f>
        <v>58</v>
      </c>
      <c r="J484" s="33">
        <f>PRODUCTOS[[#This Row],[SALIDA ]]*(PRODUCTOS[[#This Row],[PRECIO VTA]]-PRODUCTOS[[#This Row],[VALOR UNIT.]])</f>
        <v>0</v>
      </c>
    </row>
    <row r="485" spans="1:10" x14ac:dyDescent="0.25">
      <c r="A485" s="28" t="s">
        <v>407</v>
      </c>
      <c r="B485" s="28" t="s">
        <v>698</v>
      </c>
      <c r="C485" s="18" t="s">
        <v>226</v>
      </c>
      <c r="D485" s="18">
        <v>40</v>
      </c>
      <c r="E485" s="44">
        <f>SUMIF(ENTRADAS[CODIGO],PRODUCTOS[[#This Row],[CODIGO]],ENTRADAS[CANTIDAD])</f>
        <v>0</v>
      </c>
      <c r="F485" s="44">
        <f>ENTRADA!F484</f>
        <v>0</v>
      </c>
      <c r="G485" s="44">
        <f>SALIDAS[[#This Row],[CANTIDAD]]</f>
        <v>0</v>
      </c>
      <c r="H485" s="44">
        <f>SALIDAS[[#This Row],[VALOR UNIT.]]</f>
        <v>0</v>
      </c>
      <c r="I485" s="18">
        <f>PRODUCTOS[[#This Row],[EXISTENCIAS]]+PRODUCTOS[[#This Row],[ENTRADAS]]-PRODUCTOS[[#This Row],[SALIDA ]]</f>
        <v>40</v>
      </c>
      <c r="J485" s="33">
        <f>PRODUCTOS[[#This Row],[SALIDA ]]*(PRODUCTOS[[#This Row],[PRECIO VTA]]-PRODUCTOS[[#This Row],[VALOR UNIT.]])</f>
        <v>0</v>
      </c>
    </row>
    <row r="486" spans="1:10" x14ac:dyDescent="0.25">
      <c r="A486" s="28" t="s">
        <v>408</v>
      </c>
      <c r="B486" s="28" t="s">
        <v>698</v>
      </c>
      <c r="C486" s="18" t="s">
        <v>227</v>
      </c>
      <c r="D486" s="18">
        <v>49</v>
      </c>
      <c r="E486" s="44">
        <f>SUMIF(ENTRADAS[CODIGO],PRODUCTOS[[#This Row],[CODIGO]],ENTRADAS[CANTIDAD])</f>
        <v>0</v>
      </c>
      <c r="F486" s="44">
        <f>ENTRADA!F485</f>
        <v>0</v>
      </c>
      <c r="G486" s="44">
        <f>SALIDAS[[#This Row],[CANTIDAD]]</f>
        <v>0</v>
      </c>
      <c r="H486" s="44">
        <f>SALIDAS[[#This Row],[VALOR UNIT.]]</f>
        <v>0</v>
      </c>
      <c r="I486" s="18">
        <f>PRODUCTOS[[#This Row],[EXISTENCIAS]]+PRODUCTOS[[#This Row],[ENTRADAS]]-PRODUCTOS[[#This Row],[SALIDA ]]</f>
        <v>49</v>
      </c>
      <c r="J486" s="33">
        <f>PRODUCTOS[[#This Row],[SALIDA ]]*(PRODUCTOS[[#This Row],[PRECIO VTA]]-PRODUCTOS[[#This Row],[VALOR UNIT.]])</f>
        <v>0</v>
      </c>
    </row>
    <row r="487" spans="1:10" x14ac:dyDescent="0.25">
      <c r="A487" s="28" t="s">
        <v>409</v>
      </c>
      <c r="B487" s="28" t="s">
        <v>698</v>
      </c>
      <c r="C487" s="18" t="s">
        <v>228</v>
      </c>
      <c r="D487" s="18">
        <v>75</v>
      </c>
      <c r="E487" s="44">
        <f>SUMIF(ENTRADAS[CODIGO],PRODUCTOS[[#This Row],[CODIGO]],ENTRADAS[CANTIDAD])</f>
        <v>0</v>
      </c>
      <c r="F487" s="44">
        <f>ENTRADA!F486</f>
        <v>0</v>
      </c>
      <c r="G487" s="44">
        <f>SALIDAS[[#This Row],[CANTIDAD]]</f>
        <v>0</v>
      </c>
      <c r="H487" s="44">
        <f>SALIDAS[[#This Row],[VALOR UNIT.]]</f>
        <v>0</v>
      </c>
      <c r="I487" s="18">
        <f>PRODUCTOS[[#This Row],[EXISTENCIAS]]+PRODUCTOS[[#This Row],[ENTRADAS]]-PRODUCTOS[[#This Row],[SALIDA ]]</f>
        <v>75</v>
      </c>
      <c r="J487" s="33">
        <f>PRODUCTOS[[#This Row],[SALIDA ]]*(PRODUCTOS[[#This Row],[PRECIO VTA]]-PRODUCTOS[[#This Row],[VALOR UNIT.]])</f>
        <v>0</v>
      </c>
    </row>
    <row r="488" spans="1:10" x14ac:dyDescent="0.25">
      <c r="A488" s="28" t="s">
        <v>410</v>
      </c>
      <c r="B488" s="28" t="s">
        <v>698</v>
      </c>
      <c r="C488" s="18" t="s">
        <v>229</v>
      </c>
      <c r="D488" s="18">
        <v>31</v>
      </c>
      <c r="E488" s="44">
        <f>SUMIF(ENTRADAS[CODIGO],PRODUCTOS[[#This Row],[CODIGO]],ENTRADAS[CANTIDAD])</f>
        <v>0</v>
      </c>
      <c r="F488" s="44">
        <f>ENTRADA!F487</f>
        <v>0</v>
      </c>
      <c r="G488" s="44">
        <f>SALIDAS[[#This Row],[CANTIDAD]]</f>
        <v>0</v>
      </c>
      <c r="H488" s="44">
        <f>SALIDAS[[#This Row],[VALOR UNIT.]]</f>
        <v>0</v>
      </c>
      <c r="I488" s="18">
        <f>PRODUCTOS[[#This Row],[EXISTENCIAS]]+PRODUCTOS[[#This Row],[ENTRADAS]]-PRODUCTOS[[#This Row],[SALIDA ]]</f>
        <v>31</v>
      </c>
      <c r="J488" s="33">
        <f>PRODUCTOS[[#This Row],[SALIDA ]]*(PRODUCTOS[[#This Row],[PRECIO VTA]]-PRODUCTOS[[#This Row],[VALOR UNIT.]])</f>
        <v>0</v>
      </c>
    </row>
    <row r="489" spans="1:10" x14ac:dyDescent="0.25">
      <c r="A489" s="28" t="s">
        <v>411</v>
      </c>
      <c r="B489" s="28" t="s">
        <v>698</v>
      </c>
      <c r="C489" s="18" t="s">
        <v>230</v>
      </c>
      <c r="D489" s="18">
        <v>59</v>
      </c>
      <c r="E489" s="44">
        <f>SUMIF(ENTRADAS[CODIGO],PRODUCTOS[[#This Row],[CODIGO]],ENTRADAS[CANTIDAD])</f>
        <v>0</v>
      </c>
      <c r="F489" s="44">
        <f>ENTRADA!F488</f>
        <v>0</v>
      </c>
      <c r="G489" s="44">
        <f>SALIDAS[[#This Row],[CANTIDAD]]</f>
        <v>0</v>
      </c>
      <c r="H489" s="44">
        <f>SALIDAS[[#This Row],[VALOR UNIT.]]</f>
        <v>0</v>
      </c>
      <c r="I489" s="18">
        <f>PRODUCTOS[[#This Row],[EXISTENCIAS]]+PRODUCTOS[[#This Row],[ENTRADAS]]-PRODUCTOS[[#This Row],[SALIDA ]]</f>
        <v>59</v>
      </c>
      <c r="J489" s="33">
        <f>PRODUCTOS[[#This Row],[SALIDA ]]*(PRODUCTOS[[#This Row],[PRECIO VTA]]-PRODUCTOS[[#This Row],[VALOR UNIT.]])</f>
        <v>0</v>
      </c>
    </row>
    <row r="490" spans="1:10" x14ac:dyDescent="0.25">
      <c r="A490" s="28" t="s">
        <v>412</v>
      </c>
      <c r="B490" s="28" t="s">
        <v>698</v>
      </c>
      <c r="C490" s="18" t="s">
        <v>231</v>
      </c>
      <c r="D490" s="18">
        <v>51</v>
      </c>
      <c r="E490" s="44">
        <f>SUMIF(ENTRADAS[CODIGO],PRODUCTOS[[#This Row],[CODIGO]],ENTRADAS[CANTIDAD])</f>
        <v>0</v>
      </c>
      <c r="F490" s="44">
        <f>ENTRADA!F489</f>
        <v>0</v>
      </c>
      <c r="G490" s="44">
        <f>SALIDAS[[#This Row],[CANTIDAD]]</f>
        <v>0</v>
      </c>
      <c r="H490" s="44">
        <f>SALIDAS[[#This Row],[VALOR UNIT.]]</f>
        <v>0</v>
      </c>
      <c r="I490" s="18">
        <f>PRODUCTOS[[#This Row],[EXISTENCIAS]]+PRODUCTOS[[#This Row],[ENTRADAS]]-PRODUCTOS[[#This Row],[SALIDA ]]</f>
        <v>51</v>
      </c>
      <c r="J490" s="33">
        <f>PRODUCTOS[[#This Row],[SALIDA ]]*(PRODUCTOS[[#This Row],[PRECIO VTA]]-PRODUCTOS[[#This Row],[VALOR UNIT.]])</f>
        <v>0</v>
      </c>
    </row>
    <row r="491" spans="1:10" x14ac:dyDescent="0.25">
      <c r="A491" s="28" t="s">
        <v>413</v>
      </c>
      <c r="B491" s="28" t="s">
        <v>698</v>
      </c>
      <c r="C491" s="18" t="s">
        <v>232</v>
      </c>
      <c r="D491" s="18">
        <v>8</v>
      </c>
      <c r="E491" s="44">
        <f>SUMIF(ENTRADAS[CODIGO],PRODUCTOS[[#This Row],[CODIGO]],ENTRADAS[CANTIDAD])</f>
        <v>0</v>
      </c>
      <c r="F491" s="44">
        <f>ENTRADA!F490</f>
        <v>0</v>
      </c>
      <c r="G491" s="44">
        <f>SALIDAS[[#This Row],[CANTIDAD]]</f>
        <v>0</v>
      </c>
      <c r="H491" s="44">
        <f>SALIDAS[[#This Row],[VALOR UNIT.]]</f>
        <v>0</v>
      </c>
      <c r="I491" s="18">
        <f>PRODUCTOS[[#This Row],[EXISTENCIAS]]+PRODUCTOS[[#This Row],[ENTRADAS]]-PRODUCTOS[[#This Row],[SALIDA ]]</f>
        <v>8</v>
      </c>
      <c r="J491" s="33">
        <f>PRODUCTOS[[#This Row],[SALIDA ]]*(PRODUCTOS[[#This Row],[PRECIO VTA]]-PRODUCTOS[[#This Row],[VALOR UNIT.]])</f>
        <v>0</v>
      </c>
    </row>
    <row r="492" spans="1:10" x14ac:dyDescent="0.25">
      <c r="A492" s="28" t="s">
        <v>414</v>
      </c>
      <c r="B492" s="28" t="s">
        <v>698</v>
      </c>
      <c r="C492" s="18" t="s">
        <v>233</v>
      </c>
      <c r="D492" s="18">
        <v>41</v>
      </c>
      <c r="E492" s="44">
        <f>SUMIF(ENTRADAS[CODIGO],PRODUCTOS[[#This Row],[CODIGO]],ENTRADAS[CANTIDAD])</f>
        <v>0</v>
      </c>
      <c r="F492" s="44">
        <f>ENTRADA!F491</f>
        <v>0</v>
      </c>
      <c r="G492" s="44">
        <f>SALIDAS[[#This Row],[CANTIDAD]]</f>
        <v>0</v>
      </c>
      <c r="H492" s="44">
        <f>SALIDAS[[#This Row],[VALOR UNIT.]]</f>
        <v>0</v>
      </c>
      <c r="I492" s="18">
        <f>PRODUCTOS[[#This Row],[EXISTENCIAS]]+PRODUCTOS[[#This Row],[ENTRADAS]]-PRODUCTOS[[#This Row],[SALIDA ]]</f>
        <v>41</v>
      </c>
      <c r="J492" s="33">
        <f>PRODUCTOS[[#This Row],[SALIDA ]]*(PRODUCTOS[[#This Row],[PRECIO VTA]]-PRODUCTOS[[#This Row],[VALOR UNIT.]])</f>
        <v>0</v>
      </c>
    </row>
    <row r="493" spans="1:10" x14ac:dyDescent="0.25">
      <c r="A493" s="28" t="s">
        <v>1002</v>
      </c>
      <c r="B493" s="28" t="s">
        <v>698</v>
      </c>
      <c r="C493" s="18" t="s">
        <v>262</v>
      </c>
      <c r="D493" s="18">
        <v>7</v>
      </c>
      <c r="E493" s="44">
        <f>SUMIF(ENTRADAS[CODIGO],PRODUCTOS[[#This Row],[CODIGO]],ENTRADAS[CANTIDAD])</f>
        <v>0</v>
      </c>
      <c r="F493" s="44">
        <f>ENTRADA!F492</f>
        <v>0</v>
      </c>
      <c r="G493" s="44">
        <f>SALIDAS[[#This Row],[CANTIDAD]]</f>
        <v>0</v>
      </c>
      <c r="H493" s="44">
        <f>SALIDAS[[#This Row],[VALOR UNIT.]]</f>
        <v>0</v>
      </c>
      <c r="I493" s="18">
        <f>PRODUCTOS[[#This Row],[EXISTENCIAS]]+PRODUCTOS[[#This Row],[ENTRADAS]]-PRODUCTOS[[#This Row],[SALIDA ]]</f>
        <v>7</v>
      </c>
      <c r="J493" s="33">
        <f>PRODUCTOS[[#This Row],[SALIDA ]]*(PRODUCTOS[[#This Row],[PRECIO VTA]]-PRODUCTOS[[#This Row],[VALOR UNIT.]])</f>
        <v>0</v>
      </c>
    </row>
    <row r="494" spans="1:10" x14ac:dyDescent="0.25">
      <c r="A494" s="28" t="s">
        <v>1003</v>
      </c>
      <c r="B494" s="28" t="s">
        <v>698</v>
      </c>
      <c r="C494" s="18" t="s">
        <v>261</v>
      </c>
      <c r="D494" s="18">
        <v>101</v>
      </c>
      <c r="E494" s="44">
        <f>SUMIF(ENTRADAS[CODIGO],PRODUCTOS[[#This Row],[CODIGO]],ENTRADAS[CANTIDAD])</f>
        <v>0</v>
      </c>
      <c r="F494" s="44">
        <f>ENTRADA!F493</f>
        <v>0</v>
      </c>
      <c r="G494" s="44">
        <f>SALIDAS[[#This Row],[CANTIDAD]]</f>
        <v>0</v>
      </c>
      <c r="H494" s="44">
        <f>SALIDAS[[#This Row],[VALOR UNIT.]]</f>
        <v>0</v>
      </c>
      <c r="I494" s="18">
        <f>PRODUCTOS[[#This Row],[EXISTENCIAS]]+PRODUCTOS[[#This Row],[ENTRADAS]]-PRODUCTOS[[#This Row],[SALIDA ]]</f>
        <v>101</v>
      </c>
      <c r="J494" s="33">
        <f>PRODUCTOS[[#This Row],[SALIDA ]]*(PRODUCTOS[[#This Row],[PRECIO VTA]]-PRODUCTOS[[#This Row],[VALOR UNIT.]])</f>
        <v>0</v>
      </c>
    </row>
    <row r="495" spans="1:10" x14ac:dyDescent="0.25">
      <c r="A495" s="28" t="s">
        <v>1004</v>
      </c>
      <c r="B495" s="28" t="s">
        <v>698</v>
      </c>
      <c r="C495" s="18" t="s">
        <v>454</v>
      </c>
      <c r="D495" s="18">
        <v>3</v>
      </c>
      <c r="E495" s="44">
        <f>SUMIF(ENTRADAS[CODIGO],PRODUCTOS[[#This Row],[CODIGO]],ENTRADAS[CANTIDAD])</f>
        <v>0</v>
      </c>
      <c r="F495" s="44">
        <f>ENTRADA!F494</f>
        <v>0</v>
      </c>
      <c r="G495" s="44">
        <f>SALIDAS[[#This Row],[CANTIDAD]]</f>
        <v>0</v>
      </c>
      <c r="H495" s="44">
        <f>SALIDAS[[#This Row],[VALOR UNIT.]]</f>
        <v>0</v>
      </c>
      <c r="I495" s="18">
        <f>PRODUCTOS[[#This Row],[EXISTENCIAS]]+PRODUCTOS[[#This Row],[ENTRADAS]]-PRODUCTOS[[#This Row],[SALIDA ]]</f>
        <v>3</v>
      </c>
      <c r="J495" s="33">
        <f>PRODUCTOS[[#This Row],[SALIDA ]]*(PRODUCTOS[[#This Row],[PRECIO VTA]]-PRODUCTOS[[#This Row],[VALOR UNIT.]])</f>
        <v>0</v>
      </c>
    </row>
    <row r="496" spans="1:10" x14ac:dyDescent="0.25">
      <c r="A496" s="28" t="s">
        <v>1005</v>
      </c>
      <c r="B496" s="28" t="s">
        <v>698</v>
      </c>
      <c r="C496" s="18" t="s">
        <v>453</v>
      </c>
      <c r="D496" s="18">
        <v>6</v>
      </c>
      <c r="E496" s="44">
        <f>SUMIF(ENTRADAS[CODIGO],PRODUCTOS[[#This Row],[CODIGO]],ENTRADAS[CANTIDAD])</f>
        <v>0</v>
      </c>
      <c r="F496" s="44">
        <f>ENTRADA!F495</f>
        <v>0</v>
      </c>
      <c r="G496" s="44">
        <f>SALIDAS[[#This Row],[CANTIDAD]]</f>
        <v>0</v>
      </c>
      <c r="H496" s="44">
        <f>SALIDAS[[#This Row],[VALOR UNIT.]]</f>
        <v>0</v>
      </c>
      <c r="I496" s="18">
        <f>PRODUCTOS[[#This Row],[EXISTENCIAS]]+PRODUCTOS[[#This Row],[ENTRADAS]]-PRODUCTOS[[#This Row],[SALIDA ]]</f>
        <v>6</v>
      </c>
      <c r="J496" s="33">
        <f>PRODUCTOS[[#This Row],[SALIDA ]]*(PRODUCTOS[[#This Row],[PRECIO VTA]]-PRODUCTOS[[#This Row],[VALOR UNIT.]])</f>
        <v>0</v>
      </c>
    </row>
    <row r="497" spans="1:10" x14ac:dyDescent="0.25">
      <c r="A497" s="28">
        <v>23072</v>
      </c>
      <c r="B497" s="28" t="s">
        <v>698</v>
      </c>
      <c r="C497" s="18" t="s">
        <v>173</v>
      </c>
      <c r="D497" s="18">
        <v>3</v>
      </c>
      <c r="E497" s="44">
        <f>SUMIF(ENTRADAS[CODIGO],PRODUCTOS[[#This Row],[CODIGO]],ENTRADAS[CANTIDAD])</f>
        <v>0</v>
      </c>
      <c r="F497" s="44">
        <f>ENTRADA!F496</f>
        <v>0</v>
      </c>
      <c r="G497" s="44">
        <f>SALIDAS[[#This Row],[CANTIDAD]]</f>
        <v>0</v>
      </c>
      <c r="H497" s="44">
        <f>SALIDAS[[#This Row],[VALOR UNIT.]]</f>
        <v>0</v>
      </c>
      <c r="I497" s="18">
        <f>PRODUCTOS[[#This Row],[EXISTENCIAS]]+PRODUCTOS[[#This Row],[ENTRADAS]]-PRODUCTOS[[#This Row],[SALIDA ]]</f>
        <v>3</v>
      </c>
      <c r="J497" s="33">
        <f>PRODUCTOS[[#This Row],[SALIDA ]]*(PRODUCTOS[[#This Row],[PRECIO VTA]]-PRODUCTOS[[#This Row],[VALOR UNIT.]])</f>
        <v>0</v>
      </c>
    </row>
    <row r="498" spans="1:10" x14ac:dyDescent="0.25">
      <c r="A498" s="28">
        <v>23073</v>
      </c>
      <c r="B498" s="28" t="s">
        <v>698</v>
      </c>
      <c r="C498" s="19" t="s">
        <v>564</v>
      </c>
      <c r="D498" s="19">
        <v>1</v>
      </c>
      <c r="E498" s="44">
        <f>SUMIF(ENTRADAS[CODIGO],PRODUCTOS[[#This Row],[CODIGO]],ENTRADAS[CANTIDAD])</f>
        <v>0</v>
      </c>
      <c r="F498" s="44">
        <f>ENTRADA!F497</f>
        <v>0</v>
      </c>
      <c r="G498" s="44">
        <f>SALIDAS[[#This Row],[CANTIDAD]]</f>
        <v>0</v>
      </c>
      <c r="H498" s="44">
        <f>SALIDAS[[#This Row],[VALOR UNIT.]]</f>
        <v>0</v>
      </c>
      <c r="I498" s="18">
        <f>PRODUCTOS[[#This Row],[EXISTENCIAS]]+PRODUCTOS[[#This Row],[ENTRADAS]]-PRODUCTOS[[#This Row],[SALIDA ]]</f>
        <v>1</v>
      </c>
      <c r="J498" s="33">
        <f>PRODUCTOS[[#This Row],[SALIDA ]]*(PRODUCTOS[[#This Row],[PRECIO VTA]]-PRODUCTOS[[#This Row],[VALOR UNIT.]])</f>
        <v>0</v>
      </c>
    </row>
    <row r="499" spans="1:10" x14ac:dyDescent="0.25">
      <c r="A499" s="28" t="s">
        <v>1006</v>
      </c>
      <c r="B499" s="28" t="s">
        <v>698</v>
      </c>
      <c r="C499" s="18" t="s">
        <v>381</v>
      </c>
      <c r="D499" s="18">
        <v>9</v>
      </c>
      <c r="E499" s="44">
        <f>SUMIF(ENTRADAS[CODIGO],PRODUCTOS[[#This Row],[CODIGO]],ENTRADAS[CANTIDAD])</f>
        <v>0</v>
      </c>
      <c r="F499" s="44">
        <f>ENTRADA!F498</f>
        <v>0</v>
      </c>
      <c r="G499" s="44">
        <f>SALIDAS[[#This Row],[CANTIDAD]]</f>
        <v>0</v>
      </c>
      <c r="H499" s="44">
        <f>SALIDAS[[#This Row],[VALOR UNIT.]]</f>
        <v>0</v>
      </c>
      <c r="I499" s="18">
        <f>PRODUCTOS[[#This Row],[EXISTENCIAS]]+PRODUCTOS[[#This Row],[ENTRADAS]]-PRODUCTOS[[#This Row],[SALIDA ]]</f>
        <v>9</v>
      </c>
      <c r="J499" s="33">
        <f>PRODUCTOS[[#This Row],[SALIDA ]]*(PRODUCTOS[[#This Row],[PRECIO VTA]]-PRODUCTOS[[#This Row],[VALOR UNIT.]])</f>
        <v>0</v>
      </c>
    </row>
    <row r="500" spans="1:10" x14ac:dyDescent="0.25">
      <c r="A500" s="28" t="s">
        <v>81</v>
      </c>
      <c r="B500" s="28" t="s">
        <v>698</v>
      </c>
      <c r="C500" s="18" t="s">
        <v>82</v>
      </c>
      <c r="D500" s="18">
        <v>30</v>
      </c>
      <c r="E500" s="44">
        <f>SUMIF(ENTRADAS[CODIGO],PRODUCTOS[[#This Row],[CODIGO]],ENTRADAS[CANTIDAD])</f>
        <v>0</v>
      </c>
      <c r="F500" s="44">
        <f>ENTRADA!F499</f>
        <v>0</v>
      </c>
      <c r="G500" s="44">
        <f>SALIDAS[[#This Row],[CANTIDAD]]</f>
        <v>0</v>
      </c>
      <c r="H500" s="44">
        <f>SALIDAS[[#This Row],[VALOR UNIT.]]</f>
        <v>0</v>
      </c>
      <c r="I500" s="18">
        <f>PRODUCTOS[[#This Row],[EXISTENCIAS]]+PRODUCTOS[[#This Row],[ENTRADAS]]-PRODUCTOS[[#This Row],[SALIDA ]]</f>
        <v>30</v>
      </c>
      <c r="J500" s="33">
        <f>PRODUCTOS[[#This Row],[SALIDA ]]*(PRODUCTOS[[#This Row],[PRECIO VTA]]-PRODUCTOS[[#This Row],[VALOR UNIT.]])</f>
        <v>0</v>
      </c>
    </row>
    <row r="501" spans="1:10" x14ac:dyDescent="0.25">
      <c r="A501" s="28" t="s">
        <v>1007</v>
      </c>
      <c r="B501" s="28" t="s">
        <v>1041</v>
      </c>
      <c r="C501" s="18" t="s">
        <v>93</v>
      </c>
      <c r="D501" s="18">
        <v>4</v>
      </c>
      <c r="E501" s="44">
        <f>SUMIF(ENTRADAS[CODIGO],PRODUCTOS[[#This Row],[CODIGO]],ENTRADAS[CANTIDAD])</f>
        <v>0</v>
      </c>
      <c r="F501" s="44">
        <f>ENTRADA!F500</f>
        <v>0</v>
      </c>
      <c r="G501" s="44">
        <f>SALIDAS[[#This Row],[CANTIDAD]]</f>
        <v>0</v>
      </c>
      <c r="H501" s="44">
        <f>SALIDAS[[#This Row],[VALOR UNIT.]]</f>
        <v>0</v>
      </c>
      <c r="I501" s="18">
        <f>PRODUCTOS[[#This Row],[EXISTENCIAS]]+PRODUCTOS[[#This Row],[ENTRADAS]]-PRODUCTOS[[#This Row],[SALIDA ]]</f>
        <v>4</v>
      </c>
      <c r="J501" s="33">
        <f>PRODUCTOS[[#This Row],[SALIDA ]]*(PRODUCTOS[[#This Row],[PRECIO VTA]]-PRODUCTOS[[#This Row],[VALOR UNIT.]])</f>
        <v>0</v>
      </c>
    </row>
    <row r="502" spans="1:10" x14ac:dyDescent="0.25">
      <c r="A502" s="28" t="s">
        <v>1008</v>
      </c>
      <c r="B502" s="28" t="s">
        <v>1041</v>
      </c>
      <c r="C502" s="18" t="s">
        <v>91</v>
      </c>
      <c r="D502" s="18">
        <v>6</v>
      </c>
      <c r="E502" s="44">
        <f>SUMIF(ENTRADAS[CODIGO],PRODUCTOS[[#This Row],[CODIGO]],ENTRADAS[CANTIDAD])</f>
        <v>0</v>
      </c>
      <c r="F502" s="44">
        <f>ENTRADA!F501</f>
        <v>0</v>
      </c>
      <c r="G502" s="44">
        <f>SALIDAS[[#This Row],[CANTIDAD]]</f>
        <v>0</v>
      </c>
      <c r="H502" s="44">
        <f>SALIDAS[[#This Row],[VALOR UNIT.]]</f>
        <v>0</v>
      </c>
      <c r="I502" s="18">
        <f>PRODUCTOS[[#This Row],[EXISTENCIAS]]+PRODUCTOS[[#This Row],[ENTRADAS]]-PRODUCTOS[[#This Row],[SALIDA ]]</f>
        <v>6</v>
      </c>
      <c r="J502" s="33">
        <f>PRODUCTOS[[#This Row],[SALIDA ]]*(PRODUCTOS[[#This Row],[PRECIO VTA]]-PRODUCTOS[[#This Row],[VALOR UNIT.]])</f>
        <v>0</v>
      </c>
    </row>
    <row r="503" spans="1:10" x14ac:dyDescent="0.25">
      <c r="A503" s="28" t="s">
        <v>1009</v>
      </c>
      <c r="B503" s="28" t="s">
        <v>1041</v>
      </c>
      <c r="C503" s="18" t="s">
        <v>94</v>
      </c>
      <c r="D503" s="18">
        <v>9</v>
      </c>
      <c r="E503" s="44">
        <f>SUMIF(ENTRADAS[CODIGO],PRODUCTOS[[#This Row],[CODIGO]],ENTRADAS[CANTIDAD])</f>
        <v>0</v>
      </c>
      <c r="F503" s="44">
        <f>ENTRADA!F502</f>
        <v>0</v>
      </c>
      <c r="G503" s="44">
        <f>SALIDAS[[#This Row],[CANTIDAD]]</f>
        <v>0</v>
      </c>
      <c r="H503" s="44">
        <f>SALIDAS[[#This Row],[VALOR UNIT.]]</f>
        <v>0</v>
      </c>
      <c r="I503" s="18">
        <f>PRODUCTOS[[#This Row],[EXISTENCIAS]]+PRODUCTOS[[#This Row],[ENTRADAS]]-PRODUCTOS[[#This Row],[SALIDA ]]</f>
        <v>9</v>
      </c>
      <c r="J503" s="33">
        <f>PRODUCTOS[[#This Row],[SALIDA ]]*(PRODUCTOS[[#This Row],[PRECIO VTA]]-PRODUCTOS[[#This Row],[VALOR UNIT.]])</f>
        <v>0</v>
      </c>
    </row>
    <row r="504" spans="1:10" x14ac:dyDescent="0.25">
      <c r="A504" s="28" t="s">
        <v>1010</v>
      </c>
      <c r="B504" s="28" t="s">
        <v>1041</v>
      </c>
      <c r="C504" s="19" t="s">
        <v>575</v>
      </c>
      <c r="D504" s="18">
        <v>28</v>
      </c>
      <c r="E504" s="44">
        <f>SUMIF(ENTRADAS[CODIGO],PRODUCTOS[[#This Row],[CODIGO]],ENTRADAS[CANTIDAD])</f>
        <v>0</v>
      </c>
      <c r="F504" s="44">
        <f>ENTRADA!F503</f>
        <v>0</v>
      </c>
      <c r="G504" s="44">
        <f>SALIDAS[[#This Row],[CANTIDAD]]</f>
        <v>0</v>
      </c>
      <c r="H504" s="44">
        <f>SALIDAS[[#This Row],[VALOR UNIT.]]</f>
        <v>0</v>
      </c>
      <c r="I504" s="18">
        <f>PRODUCTOS[[#This Row],[EXISTENCIAS]]+PRODUCTOS[[#This Row],[ENTRADAS]]-PRODUCTOS[[#This Row],[SALIDA ]]</f>
        <v>28</v>
      </c>
      <c r="J504" s="33">
        <f>PRODUCTOS[[#This Row],[SALIDA ]]*(PRODUCTOS[[#This Row],[PRECIO VTA]]-PRODUCTOS[[#This Row],[VALOR UNIT.]])</f>
        <v>0</v>
      </c>
    </row>
    <row r="505" spans="1:10" x14ac:dyDescent="0.25">
      <c r="A505" s="28" t="s">
        <v>1011</v>
      </c>
      <c r="B505" s="28" t="s">
        <v>1041</v>
      </c>
      <c r="C505" s="18" t="s">
        <v>92</v>
      </c>
      <c r="D505" s="25">
        <v>8.5</v>
      </c>
      <c r="E505" s="44">
        <f>SUMIF(ENTRADAS[CODIGO],PRODUCTOS[[#This Row],[CODIGO]],ENTRADAS[CANTIDAD])</f>
        <v>0</v>
      </c>
      <c r="F505" s="44">
        <f>ENTRADA!F504</f>
        <v>0</v>
      </c>
      <c r="G505" s="44">
        <f>SALIDAS[[#This Row],[CANTIDAD]]</f>
        <v>0</v>
      </c>
      <c r="H505" s="44">
        <f>SALIDAS[[#This Row],[VALOR UNIT.]]</f>
        <v>0</v>
      </c>
      <c r="I505" s="18">
        <f>PRODUCTOS[[#This Row],[EXISTENCIAS]]+PRODUCTOS[[#This Row],[ENTRADAS]]-PRODUCTOS[[#This Row],[SALIDA ]]</f>
        <v>8.5</v>
      </c>
      <c r="J505" s="33">
        <f>PRODUCTOS[[#This Row],[SALIDA ]]*(PRODUCTOS[[#This Row],[PRECIO VTA]]-PRODUCTOS[[#This Row],[VALOR UNIT.]])</f>
        <v>0</v>
      </c>
    </row>
    <row r="506" spans="1:10" s="17" customFormat="1" x14ac:dyDescent="0.25">
      <c r="A506" s="31">
        <v>31162103</v>
      </c>
      <c r="B506" s="31" t="s">
        <v>1042</v>
      </c>
      <c r="C506" s="26" t="s">
        <v>316</v>
      </c>
      <c r="D506" s="26">
        <v>4</v>
      </c>
      <c r="E506" s="44">
        <f>SUMIF(ENTRADAS[CODIGO],PRODUCTOS[[#This Row],[CODIGO]],ENTRADAS[CANTIDAD])</f>
        <v>0</v>
      </c>
      <c r="F506" s="44">
        <f>ENTRADA!F505</f>
        <v>0</v>
      </c>
      <c r="G506" s="44">
        <f>SALIDAS[[#This Row],[CANTIDAD]]</f>
        <v>0</v>
      </c>
      <c r="H506" s="44">
        <f>SALIDAS[[#This Row],[VALOR UNIT.]]</f>
        <v>0</v>
      </c>
      <c r="I506" s="18">
        <f>PRODUCTOS[[#This Row],[EXISTENCIAS]]+PRODUCTOS[[#This Row],[ENTRADAS]]-PRODUCTOS[[#This Row],[SALIDA ]]</f>
        <v>4</v>
      </c>
      <c r="J506" s="33">
        <f>PRODUCTOS[[#This Row],[SALIDA ]]*(PRODUCTOS[[#This Row],[PRECIO VTA]]-PRODUCTOS[[#This Row],[VALOR UNIT.]])</f>
        <v>0</v>
      </c>
    </row>
    <row r="507" spans="1:10" s="17" customFormat="1" x14ac:dyDescent="0.25">
      <c r="A507" s="31">
        <v>31162103</v>
      </c>
      <c r="B507" s="31" t="s">
        <v>1042</v>
      </c>
      <c r="C507" s="26" t="s">
        <v>317</v>
      </c>
      <c r="D507" s="26">
        <v>3</v>
      </c>
      <c r="E507" s="44">
        <f>SUMIF(ENTRADAS[CODIGO],PRODUCTOS[[#This Row],[CODIGO]],ENTRADAS[CANTIDAD])</f>
        <v>0</v>
      </c>
      <c r="F507" s="44">
        <f>ENTRADA!F506</f>
        <v>0</v>
      </c>
      <c r="G507" s="44">
        <f>SALIDAS[[#This Row],[CANTIDAD]]</f>
        <v>0</v>
      </c>
      <c r="H507" s="44">
        <f>SALIDAS[[#This Row],[VALOR UNIT.]]</f>
        <v>0</v>
      </c>
      <c r="I507" s="18">
        <f>PRODUCTOS[[#This Row],[EXISTENCIAS]]+PRODUCTOS[[#This Row],[ENTRADAS]]-PRODUCTOS[[#This Row],[SALIDA ]]</f>
        <v>3</v>
      </c>
      <c r="J507" s="33">
        <f>PRODUCTOS[[#This Row],[SALIDA ]]*(PRODUCTOS[[#This Row],[PRECIO VTA]]-PRODUCTOS[[#This Row],[VALOR UNIT.]])</f>
        <v>0</v>
      </c>
    </row>
    <row r="508" spans="1:10" s="17" customFormat="1" x14ac:dyDescent="0.25">
      <c r="A508" s="31">
        <v>31162103</v>
      </c>
      <c r="B508" s="31" t="s">
        <v>1042</v>
      </c>
      <c r="C508" s="26" t="s">
        <v>315</v>
      </c>
      <c r="D508" s="26">
        <v>9</v>
      </c>
      <c r="E508" s="44">
        <f>SUMIF(ENTRADAS[CODIGO],PRODUCTOS[[#This Row],[CODIGO]],ENTRADAS[CANTIDAD])</f>
        <v>0</v>
      </c>
      <c r="F508" s="44">
        <f>ENTRADA!F507</f>
        <v>0</v>
      </c>
      <c r="G508" s="44">
        <f>SALIDAS[[#This Row],[CANTIDAD]]</f>
        <v>0</v>
      </c>
      <c r="H508" s="44">
        <f>SALIDAS[[#This Row],[VALOR UNIT.]]</f>
        <v>0</v>
      </c>
      <c r="I508" s="18">
        <f>PRODUCTOS[[#This Row],[EXISTENCIAS]]+PRODUCTOS[[#This Row],[ENTRADAS]]-PRODUCTOS[[#This Row],[SALIDA ]]</f>
        <v>9</v>
      </c>
      <c r="J508" s="33">
        <f>PRODUCTOS[[#This Row],[SALIDA ]]*(PRODUCTOS[[#This Row],[PRECIO VTA]]-PRODUCTOS[[#This Row],[VALOR UNIT.]])</f>
        <v>0</v>
      </c>
    </row>
    <row r="509" spans="1:10" x14ac:dyDescent="0.25">
      <c r="A509" s="28">
        <v>44201</v>
      </c>
      <c r="B509" s="28" t="s">
        <v>698</v>
      </c>
      <c r="C509" s="18" t="s">
        <v>151</v>
      </c>
      <c r="D509" s="27">
        <v>200</v>
      </c>
      <c r="E509" s="44">
        <f>SUMIF(ENTRADAS[CODIGO],PRODUCTOS[[#This Row],[CODIGO]],ENTRADAS[CANTIDAD])</f>
        <v>0</v>
      </c>
      <c r="F509" s="44">
        <f>ENTRADA!F508</f>
        <v>0</v>
      </c>
      <c r="G509" s="44">
        <f>SALIDAS[[#This Row],[CANTIDAD]]</f>
        <v>0</v>
      </c>
      <c r="H509" s="44">
        <f>SALIDAS[[#This Row],[VALOR UNIT.]]</f>
        <v>0</v>
      </c>
      <c r="I509" s="18">
        <f>PRODUCTOS[[#This Row],[EXISTENCIAS]]+PRODUCTOS[[#This Row],[ENTRADAS]]-PRODUCTOS[[#This Row],[SALIDA ]]</f>
        <v>200</v>
      </c>
      <c r="J509" s="33">
        <f>PRODUCTOS[[#This Row],[SALIDA ]]*(PRODUCTOS[[#This Row],[PRECIO VTA]]-PRODUCTOS[[#This Row],[VALOR UNIT.]])</f>
        <v>0</v>
      </c>
    </row>
    <row r="510" spans="1:10" x14ac:dyDescent="0.25">
      <c r="A510" s="28">
        <v>44200</v>
      </c>
      <c r="B510" s="28" t="s">
        <v>698</v>
      </c>
      <c r="C510" s="18" t="s">
        <v>152</v>
      </c>
      <c r="D510" s="27">
        <v>50</v>
      </c>
      <c r="E510" s="44">
        <f>SUMIF(ENTRADAS[CODIGO],PRODUCTOS[[#This Row],[CODIGO]],ENTRADAS[CANTIDAD])</f>
        <v>0</v>
      </c>
      <c r="F510" s="44">
        <f>ENTRADA!F509</f>
        <v>0</v>
      </c>
      <c r="G510" s="44">
        <f>SALIDAS[[#This Row],[CANTIDAD]]</f>
        <v>0</v>
      </c>
      <c r="H510" s="44">
        <f>SALIDAS[[#This Row],[VALOR UNIT.]]</f>
        <v>0</v>
      </c>
      <c r="I510" s="18">
        <f>PRODUCTOS[[#This Row],[EXISTENCIAS]]+PRODUCTOS[[#This Row],[ENTRADAS]]-PRODUCTOS[[#This Row],[SALIDA ]]</f>
        <v>50</v>
      </c>
      <c r="J510" s="33">
        <f>PRODUCTOS[[#This Row],[SALIDA ]]*(PRODUCTOS[[#This Row],[PRECIO VTA]]-PRODUCTOS[[#This Row],[VALOR UNIT.]])</f>
        <v>0</v>
      </c>
    </row>
    <row r="511" spans="1:10" s="17" customFormat="1" x14ac:dyDescent="0.25">
      <c r="A511" s="31">
        <v>24112701</v>
      </c>
      <c r="B511" s="28" t="s">
        <v>698</v>
      </c>
      <c r="C511" s="26" t="s">
        <v>266</v>
      </c>
      <c r="D511" s="26">
        <v>2</v>
      </c>
      <c r="E511" s="44">
        <f>SUMIF(ENTRADAS[CODIGO],PRODUCTOS[[#This Row],[CODIGO]],ENTRADAS[CANTIDAD])</f>
        <v>0</v>
      </c>
      <c r="F511" s="44">
        <f>ENTRADA!F510</f>
        <v>0</v>
      </c>
      <c r="G511" s="44">
        <f>SALIDAS[[#This Row],[CANTIDAD]]</f>
        <v>0</v>
      </c>
      <c r="H511" s="44">
        <f>SALIDAS[[#This Row],[VALOR UNIT.]]</f>
        <v>0</v>
      </c>
      <c r="I511" s="18">
        <f>PRODUCTOS[[#This Row],[EXISTENCIAS]]+PRODUCTOS[[#This Row],[ENTRADAS]]-PRODUCTOS[[#This Row],[SALIDA ]]</f>
        <v>2</v>
      </c>
      <c r="J511" s="33">
        <f>PRODUCTOS[[#This Row],[SALIDA ]]*(PRODUCTOS[[#This Row],[PRECIO VTA]]-PRODUCTOS[[#This Row],[VALOR UNIT.]])</f>
        <v>0</v>
      </c>
    </row>
    <row r="512" spans="1:10" s="17" customFormat="1" x14ac:dyDescent="0.25">
      <c r="A512" s="31">
        <v>24112701</v>
      </c>
      <c r="B512" s="28" t="s">
        <v>698</v>
      </c>
      <c r="C512" s="26" t="s">
        <v>265</v>
      </c>
      <c r="D512" s="26">
        <v>9</v>
      </c>
      <c r="E512" s="44">
        <f>SUMIF(ENTRADAS[CODIGO],PRODUCTOS[[#This Row],[CODIGO]],ENTRADAS[CANTIDAD])</f>
        <v>0</v>
      </c>
      <c r="F512" s="44">
        <f>ENTRADA!F511</f>
        <v>0</v>
      </c>
      <c r="G512" s="44">
        <f>SALIDAS[[#This Row],[CANTIDAD]]</f>
        <v>0</v>
      </c>
      <c r="H512" s="44">
        <f>SALIDAS[[#This Row],[VALOR UNIT.]]</f>
        <v>0</v>
      </c>
      <c r="I512" s="18">
        <f>PRODUCTOS[[#This Row],[EXISTENCIAS]]+PRODUCTOS[[#This Row],[ENTRADAS]]-PRODUCTOS[[#This Row],[SALIDA ]]</f>
        <v>9</v>
      </c>
      <c r="J512" s="33">
        <f>PRODUCTOS[[#This Row],[SALIDA ]]*(PRODUCTOS[[#This Row],[PRECIO VTA]]-PRODUCTOS[[#This Row],[VALOR UNIT.]])</f>
        <v>0</v>
      </c>
    </row>
    <row r="513" spans="1:10" s="17" customFormat="1" x14ac:dyDescent="0.25">
      <c r="A513" s="31">
        <v>24112701</v>
      </c>
      <c r="B513" s="28" t="s">
        <v>698</v>
      </c>
      <c r="C513" s="26" t="s">
        <v>267</v>
      </c>
      <c r="D513" s="26">
        <v>2</v>
      </c>
      <c r="E513" s="44">
        <f>SUMIF(ENTRADAS[CODIGO],PRODUCTOS[[#This Row],[CODIGO]],ENTRADAS[CANTIDAD])</f>
        <v>0</v>
      </c>
      <c r="F513" s="44">
        <f>ENTRADA!F512</f>
        <v>0</v>
      </c>
      <c r="G513" s="44">
        <f>SALIDAS[[#This Row],[CANTIDAD]]</f>
        <v>0</v>
      </c>
      <c r="H513" s="44">
        <f>SALIDAS[[#This Row],[VALOR UNIT.]]</f>
        <v>0</v>
      </c>
      <c r="I513" s="18">
        <f>PRODUCTOS[[#This Row],[EXISTENCIAS]]+PRODUCTOS[[#This Row],[ENTRADAS]]-PRODUCTOS[[#This Row],[SALIDA ]]</f>
        <v>2</v>
      </c>
      <c r="J513" s="33">
        <f>PRODUCTOS[[#This Row],[SALIDA ]]*(PRODUCTOS[[#This Row],[PRECIO VTA]]-PRODUCTOS[[#This Row],[VALOR UNIT.]])</f>
        <v>0</v>
      </c>
    </row>
    <row r="514" spans="1:10" x14ac:dyDescent="0.25">
      <c r="A514" s="28">
        <v>18550</v>
      </c>
      <c r="B514" s="28" t="s">
        <v>698</v>
      </c>
      <c r="C514" s="18" t="s">
        <v>120</v>
      </c>
      <c r="D514" s="18">
        <v>3</v>
      </c>
      <c r="E514" s="44">
        <f>SUMIF(ENTRADAS[CODIGO],PRODUCTOS[[#This Row],[CODIGO]],ENTRADAS[CANTIDAD])</f>
        <v>0</v>
      </c>
      <c r="F514" s="44">
        <f>ENTRADA!F513</f>
        <v>0</v>
      </c>
      <c r="G514" s="44">
        <f>SALIDAS[[#This Row],[CANTIDAD]]</f>
        <v>0</v>
      </c>
      <c r="H514" s="44">
        <f>SALIDAS[[#This Row],[VALOR UNIT.]]</f>
        <v>0</v>
      </c>
      <c r="I514" s="18">
        <f>PRODUCTOS[[#This Row],[EXISTENCIAS]]+PRODUCTOS[[#This Row],[ENTRADAS]]-PRODUCTOS[[#This Row],[SALIDA ]]</f>
        <v>3</v>
      </c>
      <c r="J514" s="33">
        <f>PRODUCTOS[[#This Row],[SALIDA ]]*(PRODUCTOS[[#This Row],[PRECIO VTA]]-PRODUCTOS[[#This Row],[VALOR UNIT.]])</f>
        <v>0</v>
      </c>
    </row>
    <row r="515" spans="1:10" x14ac:dyDescent="0.25">
      <c r="A515" s="28" t="s">
        <v>530</v>
      </c>
      <c r="B515" s="28" t="s">
        <v>698</v>
      </c>
      <c r="C515" s="18" t="s">
        <v>370</v>
      </c>
      <c r="D515" s="18">
        <v>5</v>
      </c>
      <c r="E515" s="44">
        <f>SUMIF(ENTRADAS[CODIGO],PRODUCTOS[[#This Row],[CODIGO]],ENTRADAS[CANTIDAD])</f>
        <v>0</v>
      </c>
      <c r="F515" s="44">
        <f>ENTRADA!F514</f>
        <v>0</v>
      </c>
      <c r="G515" s="44">
        <f>SALIDAS[[#This Row],[CANTIDAD]]</f>
        <v>0</v>
      </c>
      <c r="H515" s="44">
        <f>SALIDAS[[#This Row],[VALOR UNIT.]]</f>
        <v>0</v>
      </c>
      <c r="I515" s="18">
        <f>PRODUCTOS[[#This Row],[EXISTENCIAS]]+PRODUCTOS[[#This Row],[ENTRADAS]]-PRODUCTOS[[#This Row],[SALIDA ]]</f>
        <v>5</v>
      </c>
      <c r="J515" s="33">
        <f>PRODUCTOS[[#This Row],[SALIDA ]]*(PRODUCTOS[[#This Row],[PRECIO VTA]]-PRODUCTOS[[#This Row],[VALOR UNIT.]])</f>
        <v>0</v>
      </c>
    </row>
    <row r="516" spans="1:10" x14ac:dyDescent="0.25">
      <c r="A516" s="28">
        <v>23187</v>
      </c>
      <c r="B516" s="28" t="s">
        <v>698</v>
      </c>
      <c r="C516" s="18" t="s">
        <v>119</v>
      </c>
      <c r="D516" s="18">
        <v>2</v>
      </c>
      <c r="E516" s="44">
        <f>SUMIF(ENTRADAS[CODIGO],PRODUCTOS[[#This Row],[CODIGO]],ENTRADAS[CANTIDAD])</f>
        <v>0</v>
      </c>
      <c r="F516" s="44">
        <f>ENTRADA!F515</f>
        <v>0</v>
      </c>
      <c r="G516" s="44">
        <f>SALIDAS[[#This Row],[CANTIDAD]]</f>
        <v>0</v>
      </c>
      <c r="H516" s="44">
        <f>SALIDAS[[#This Row],[VALOR UNIT.]]</f>
        <v>0</v>
      </c>
      <c r="I516" s="18">
        <f>PRODUCTOS[[#This Row],[EXISTENCIAS]]+PRODUCTOS[[#This Row],[ENTRADAS]]-PRODUCTOS[[#This Row],[SALIDA ]]</f>
        <v>2</v>
      </c>
      <c r="J516" s="33">
        <f>PRODUCTOS[[#This Row],[SALIDA ]]*(PRODUCTOS[[#This Row],[PRECIO VTA]]-PRODUCTOS[[#This Row],[VALOR UNIT.]])</f>
        <v>0</v>
      </c>
    </row>
    <row r="517" spans="1:10" x14ac:dyDescent="0.25">
      <c r="A517" s="28" t="s">
        <v>1012</v>
      </c>
      <c r="B517" s="28" t="s">
        <v>698</v>
      </c>
      <c r="C517" s="18" t="s">
        <v>533</v>
      </c>
      <c r="D517" s="18">
        <v>3</v>
      </c>
      <c r="E517" s="44">
        <f>SUMIF(ENTRADAS[CODIGO],PRODUCTOS[[#This Row],[CODIGO]],ENTRADAS[CANTIDAD])</f>
        <v>0</v>
      </c>
      <c r="F517" s="44">
        <f>ENTRADA!F516</f>
        <v>0</v>
      </c>
      <c r="G517" s="44">
        <f>SALIDAS[[#This Row],[CANTIDAD]]</f>
        <v>0</v>
      </c>
      <c r="H517" s="44">
        <f>SALIDAS[[#This Row],[VALOR UNIT.]]</f>
        <v>0</v>
      </c>
      <c r="I517" s="18">
        <f>PRODUCTOS[[#This Row],[EXISTENCIAS]]+PRODUCTOS[[#This Row],[ENTRADAS]]-PRODUCTOS[[#This Row],[SALIDA ]]</f>
        <v>3</v>
      </c>
      <c r="J517" s="33">
        <f>PRODUCTOS[[#This Row],[SALIDA ]]*(PRODUCTOS[[#This Row],[PRECIO VTA]]-PRODUCTOS[[#This Row],[VALOR UNIT.]])</f>
        <v>0</v>
      </c>
    </row>
    <row r="518" spans="1:10" x14ac:dyDescent="0.25">
      <c r="A518" s="28" t="s">
        <v>1013</v>
      </c>
      <c r="B518" s="28" t="s">
        <v>698</v>
      </c>
      <c r="C518" s="18" t="s">
        <v>477</v>
      </c>
      <c r="D518" s="18">
        <v>3</v>
      </c>
      <c r="E518" s="44">
        <f>SUMIF(ENTRADAS[CODIGO],PRODUCTOS[[#This Row],[CODIGO]],ENTRADAS[CANTIDAD])</f>
        <v>0</v>
      </c>
      <c r="F518" s="44">
        <f>ENTRADA!F517</f>
        <v>0</v>
      </c>
      <c r="G518" s="44">
        <f>SALIDAS[[#This Row],[CANTIDAD]]</f>
        <v>0</v>
      </c>
      <c r="H518" s="44">
        <f>SALIDAS[[#This Row],[VALOR UNIT.]]</f>
        <v>0</v>
      </c>
      <c r="I518" s="18">
        <f>PRODUCTOS[[#This Row],[EXISTENCIAS]]+PRODUCTOS[[#This Row],[ENTRADAS]]-PRODUCTOS[[#This Row],[SALIDA ]]</f>
        <v>3</v>
      </c>
      <c r="J518" s="33">
        <f>PRODUCTOS[[#This Row],[SALIDA ]]*(PRODUCTOS[[#This Row],[PRECIO VTA]]-PRODUCTOS[[#This Row],[VALOR UNIT.]])</f>
        <v>0</v>
      </c>
    </row>
    <row r="519" spans="1:10" x14ac:dyDescent="0.25">
      <c r="A519" s="28" t="s">
        <v>1014</v>
      </c>
      <c r="B519" s="28" t="s">
        <v>698</v>
      </c>
      <c r="C519" s="19" t="s">
        <v>550</v>
      </c>
      <c r="D519" s="19">
        <v>2</v>
      </c>
      <c r="E519" s="44">
        <f>SUMIF(ENTRADAS[CODIGO],PRODUCTOS[[#This Row],[CODIGO]],ENTRADAS[CANTIDAD])</f>
        <v>0</v>
      </c>
      <c r="F519" s="44">
        <f>ENTRADA!F518</f>
        <v>0</v>
      </c>
      <c r="G519" s="44">
        <f>SALIDAS[[#This Row],[CANTIDAD]]</f>
        <v>0</v>
      </c>
      <c r="H519" s="44">
        <f>SALIDAS[[#This Row],[VALOR UNIT.]]</f>
        <v>0</v>
      </c>
      <c r="I519" s="18">
        <f>PRODUCTOS[[#This Row],[EXISTENCIAS]]+PRODUCTOS[[#This Row],[ENTRADAS]]-PRODUCTOS[[#This Row],[SALIDA ]]</f>
        <v>2</v>
      </c>
      <c r="J519" s="33">
        <f>PRODUCTOS[[#This Row],[SALIDA ]]*(PRODUCTOS[[#This Row],[PRECIO VTA]]-PRODUCTOS[[#This Row],[VALOR UNIT.]])</f>
        <v>0</v>
      </c>
    </row>
    <row r="520" spans="1:10" x14ac:dyDescent="0.25">
      <c r="A520" s="28" t="s">
        <v>1015</v>
      </c>
      <c r="B520" s="28" t="s">
        <v>698</v>
      </c>
      <c r="C520" s="18" t="s">
        <v>347</v>
      </c>
      <c r="D520" s="18">
        <v>27</v>
      </c>
      <c r="E520" s="44">
        <f>SUMIF(ENTRADAS[CODIGO],PRODUCTOS[[#This Row],[CODIGO]],ENTRADAS[CANTIDAD])</f>
        <v>0</v>
      </c>
      <c r="F520" s="44">
        <f>ENTRADA!F519</f>
        <v>0</v>
      </c>
      <c r="G520" s="44">
        <f>SALIDAS[[#This Row],[CANTIDAD]]</f>
        <v>0</v>
      </c>
      <c r="H520" s="44">
        <f>SALIDAS[[#This Row],[VALOR UNIT.]]</f>
        <v>0</v>
      </c>
      <c r="I520" s="18">
        <f>PRODUCTOS[[#This Row],[EXISTENCIAS]]+PRODUCTOS[[#This Row],[ENTRADAS]]-PRODUCTOS[[#This Row],[SALIDA ]]</f>
        <v>27</v>
      </c>
      <c r="J520" s="33">
        <f>PRODUCTOS[[#This Row],[SALIDA ]]*(PRODUCTOS[[#This Row],[PRECIO VTA]]-PRODUCTOS[[#This Row],[VALOR UNIT.]])</f>
        <v>0</v>
      </c>
    </row>
    <row r="521" spans="1:10" x14ac:dyDescent="0.25">
      <c r="A521" s="28" t="s">
        <v>1016</v>
      </c>
      <c r="B521" s="28" t="s">
        <v>698</v>
      </c>
      <c r="C521" s="18" t="s">
        <v>304</v>
      </c>
      <c r="D521" s="18">
        <v>59</v>
      </c>
      <c r="E521" s="44">
        <f>SUMIF(ENTRADAS[CODIGO],PRODUCTOS[[#This Row],[CODIGO]],ENTRADAS[CANTIDAD])</f>
        <v>0</v>
      </c>
      <c r="F521" s="44">
        <f>ENTRADA!F520</f>
        <v>0</v>
      </c>
      <c r="G521" s="44">
        <f>SALIDAS[[#This Row],[CANTIDAD]]</f>
        <v>0</v>
      </c>
      <c r="H521" s="44">
        <f>SALIDAS[[#This Row],[VALOR UNIT.]]</f>
        <v>0</v>
      </c>
      <c r="I521" s="18">
        <f>PRODUCTOS[[#This Row],[EXISTENCIAS]]+PRODUCTOS[[#This Row],[ENTRADAS]]-PRODUCTOS[[#This Row],[SALIDA ]]</f>
        <v>59</v>
      </c>
      <c r="J521" s="33">
        <f>PRODUCTOS[[#This Row],[SALIDA ]]*(PRODUCTOS[[#This Row],[PRECIO VTA]]-PRODUCTOS[[#This Row],[VALOR UNIT.]])</f>
        <v>0</v>
      </c>
    </row>
    <row r="522" spans="1:10" x14ac:dyDescent="0.25">
      <c r="A522" s="28" t="s">
        <v>1017</v>
      </c>
      <c r="B522" s="28" t="s">
        <v>698</v>
      </c>
      <c r="C522" s="18" t="s">
        <v>303</v>
      </c>
      <c r="D522" s="18">
        <v>402</v>
      </c>
      <c r="E522" s="44">
        <f>SUMIF(ENTRADAS[CODIGO],PRODUCTOS[[#This Row],[CODIGO]],ENTRADAS[CANTIDAD])</f>
        <v>0</v>
      </c>
      <c r="F522" s="44">
        <f>ENTRADA!F521</f>
        <v>0</v>
      </c>
      <c r="G522" s="44">
        <f>SALIDAS[[#This Row],[CANTIDAD]]</f>
        <v>0</v>
      </c>
      <c r="H522" s="44">
        <f>SALIDAS[[#This Row],[VALOR UNIT.]]</f>
        <v>0</v>
      </c>
      <c r="I522" s="18">
        <f>PRODUCTOS[[#This Row],[EXISTENCIAS]]+PRODUCTOS[[#This Row],[ENTRADAS]]-PRODUCTOS[[#This Row],[SALIDA ]]</f>
        <v>402</v>
      </c>
      <c r="J522" s="33">
        <f>PRODUCTOS[[#This Row],[SALIDA ]]*(PRODUCTOS[[#This Row],[PRECIO VTA]]-PRODUCTOS[[#This Row],[VALOR UNIT.]])</f>
        <v>0</v>
      </c>
    </row>
    <row r="523" spans="1:10" x14ac:dyDescent="0.25">
      <c r="A523" s="28" t="s">
        <v>1018</v>
      </c>
      <c r="B523" s="28" t="s">
        <v>698</v>
      </c>
      <c r="C523" s="18" t="s">
        <v>280</v>
      </c>
      <c r="D523" s="18">
        <v>40</v>
      </c>
      <c r="E523" s="44">
        <f>SUMIF(ENTRADAS[CODIGO],PRODUCTOS[[#This Row],[CODIGO]],ENTRADAS[CANTIDAD])</f>
        <v>0</v>
      </c>
      <c r="F523" s="44">
        <f>ENTRADA!F522</f>
        <v>0</v>
      </c>
      <c r="G523" s="44">
        <f>SALIDAS[[#This Row],[CANTIDAD]]</f>
        <v>0</v>
      </c>
      <c r="H523" s="44">
        <f>SALIDAS[[#This Row],[VALOR UNIT.]]</f>
        <v>0</v>
      </c>
      <c r="I523" s="18">
        <f>PRODUCTOS[[#This Row],[EXISTENCIAS]]+PRODUCTOS[[#This Row],[ENTRADAS]]-PRODUCTOS[[#This Row],[SALIDA ]]</f>
        <v>40</v>
      </c>
      <c r="J523" s="33">
        <f>PRODUCTOS[[#This Row],[SALIDA ]]*(PRODUCTOS[[#This Row],[PRECIO VTA]]-PRODUCTOS[[#This Row],[VALOR UNIT.]])</f>
        <v>0</v>
      </c>
    </row>
    <row r="524" spans="1:10" x14ac:dyDescent="0.25">
      <c r="A524" s="28">
        <v>44601</v>
      </c>
      <c r="B524" s="28" t="s">
        <v>698</v>
      </c>
      <c r="C524" s="18" t="s">
        <v>160</v>
      </c>
      <c r="D524" s="18">
        <v>5000</v>
      </c>
      <c r="E524" s="44">
        <f>SUMIF(ENTRADAS[CODIGO],PRODUCTOS[[#This Row],[CODIGO]],ENTRADAS[CANTIDAD])</f>
        <v>0</v>
      </c>
      <c r="F524" s="44">
        <f>ENTRADA!F523</f>
        <v>0</v>
      </c>
      <c r="G524" s="44">
        <f>SALIDAS[[#This Row],[CANTIDAD]]</f>
        <v>0</v>
      </c>
      <c r="H524" s="44">
        <f>SALIDAS[[#This Row],[VALOR UNIT.]]</f>
        <v>0</v>
      </c>
      <c r="I524" s="18">
        <f>PRODUCTOS[[#This Row],[EXISTENCIAS]]+PRODUCTOS[[#This Row],[ENTRADAS]]-PRODUCTOS[[#This Row],[SALIDA ]]</f>
        <v>5000</v>
      </c>
      <c r="J524" s="33">
        <f>PRODUCTOS[[#This Row],[SALIDA ]]*(PRODUCTOS[[#This Row],[PRECIO VTA]]-PRODUCTOS[[#This Row],[VALOR UNIT.]])</f>
        <v>0</v>
      </c>
    </row>
    <row r="525" spans="1:10" x14ac:dyDescent="0.25">
      <c r="A525" s="28">
        <v>44615</v>
      </c>
      <c r="B525" s="28" t="s">
        <v>698</v>
      </c>
      <c r="C525" s="18" t="s">
        <v>159</v>
      </c>
      <c r="D525" s="18">
        <v>250</v>
      </c>
      <c r="E525" s="44">
        <f>SUMIF(ENTRADAS[CODIGO],PRODUCTOS[[#This Row],[CODIGO]],ENTRADAS[CANTIDAD])</f>
        <v>0</v>
      </c>
      <c r="F525" s="44">
        <f>ENTRADA!F524</f>
        <v>0</v>
      </c>
      <c r="G525" s="44">
        <f>SALIDAS[[#This Row],[CANTIDAD]]</f>
        <v>0</v>
      </c>
      <c r="H525" s="44">
        <f>SALIDAS[[#This Row],[VALOR UNIT.]]</f>
        <v>0</v>
      </c>
      <c r="I525" s="18">
        <f>PRODUCTOS[[#This Row],[EXISTENCIAS]]+PRODUCTOS[[#This Row],[ENTRADAS]]-PRODUCTOS[[#This Row],[SALIDA ]]</f>
        <v>250</v>
      </c>
      <c r="J525" s="33">
        <f>PRODUCTOS[[#This Row],[SALIDA ]]*(PRODUCTOS[[#This Row],[PRECIO VTA]]-PRODUCTOS[[#This Row],[VALOR UNIT.]])</f>
        <v>0</v>
      </c>
    </row>
    <row r="526" spans="1:10" x14ac:dyDescent="0.25">
      <c r="A526" s="28" t="s">
        <v>1019</v>
      </c>
      <c r="B526" s="28" t="s">
        <v>698</v>
      </c>
      <c r="C526" s="18" t="s">
        <v>532</v>
      </c>
      <c r="D526" s="18">
        <v>4</v>
      </c>
      <c r="E526" s="44">
        <f>SUMIF(ENTRADAS[CODIGO],PRODUCTOS[[#This Row],[CODIGO]],ENTRADAS[CANTIDAD])</f>
        <v>0</v>
      </c>
      <c r="F526" s="44">
        <f>ENTRADA!F525</f>
        <v>0</v>
      </c>
      <c r="G526" s="44">
        <f>SALIDAS[[#This Row],[CANTIDAD]]</f>
        <v>0</v>
      </c>
      <c r="H526" s="44">
        <f>SALIDAS[[#This Row],[VALOR UNIT.]]</f>
        <v>0</v>
      </c>
      <c r="I526" s="18">
        <f>PRODUCTOS[[#This Row],[EXISTENCIAS]]+PRODUCTOS[[#This Row],[ENTRADAS]]-PRODUCTOS[[#This Row],[SALIDA ]]</f>
        <v>4</v>
      </c>
      <c r="J526" s="33">
        <f>PRODUCTOS[[#This Row],[SALIDA ]]*(PRODUCTOS[[#This Row],[PRECIO VTA]]-PRODUCTOS[[#This Row],[VALOR UNIT.]])</f>
        <v>0</v>
      </c>
    </row>
    <row r="527" spans="1:10" x14ac:dyDescent="0.25">
      <c r="A527" s="28">
        <v>64091081</v>
      </c>
      <c r="B527" s="28" t="s">
        <v>698</v>
      </c>
      <c r="C527" s="18" t="s">
        <v>388</v>
      </c>
      <c r="D527" s="18">
        <v>10</v>
      </c>
      <c r="E527" s="44">
        <f>SUMIF(ENTRADAS[CODIGO],PRODUCTOS[[#This Row],[CODIGO]],ENTRADAS[CANTIDAD])</f>
        <v>0</v>
      </c>
      <c r="F527" s="44">
        <f>ENTRADA!F526</f>
        <v>0</v>
      </c>
      <c r="G527" s="44">
        <f>SALIDAS[[#This Row],[CANTIDAD]]</f>
        <v>0</v>
      </c>
      <c r="H527" s="44">
        <f>SALIDAS[[#This Row],[VALOR UNIT.]]</f>
        <v>0</v>
      </c>
      <c r="I527" s="18">
        <f>PRODUCTOS[[#This Row],[EXISTENCIAS]]+PRODUCTOS[[#This Row],[ENTRADAS]]-PRODUCTOS[[#This Row],[SALIDA ]]</f>
        <v>10</v>
      </c>
      <c r="J527" s="33">
        <f>PRODUCTOS[[#This Row],[SALIDA ]]*(PRODUCTOS[[#This Row],[PRECIO VTA]]-PRODUCTOS[[#This Row],[VALOR UNIT.]])</f>
        <v>0</v>
      </c>
    </row>
    <row r="528" spans="1:10" x14ac:dyDescent="0.25">
      <c r="A528" s="28" t="s">
        <v>1020</v>
      </c>
      <c r="B528" s="28" t="s">
        <v>698</v>
      </c>
      <c r="C528" s="18" t="s">
        <v>389</v>
      </c>
      <c r="D528" s="18">
        <v>2</v>
      </c>
      <c r="E528" s="44">
        <f>SUMIF(ENTRADAS[CODIGO],PRODUCTOS[[#This Row],[CODIGO]],ENTRADAS[CANTIDAD])</f>
        <v>0</v>
      </c>
      <c r="F528" s="44">
        <f>ENTRADA!F527</f>
        <v>0</v>
      </c>
      <c r="G528" s="44">
        <f>SALIDAS[[#This Row],[CANTIDAD]]</f>
        <v>0</v>
      </c>
      <c r="H528" s="44">
        <f>SALIDAS[[#This Row],[VALOR UNIT.]]</f>
        <v>0</v>
      </c>
      <c r="I528" s="18">
        <f>PRODUCTOS[[#This Row],[EXISTENCIAS]]+PRODUCTOS[[#This Row],[ENTRADAS]]-PRODUCTOS[[#This Row],[SALIDA ]]</f>
        <v>2</v>
      </c>
      <c r="J528" s="33">
        <f>PRODUCTOS[[#This Row],[SALIDA ]]*(PRODUCTOS[[#This Row],[PRECIO VTA]]-PRODUCTOS[[#This Row],[VALOR UNIT.]])</f>
        <v>0</v>
      </c>
    </row>
    <row r="529" spans="1:10" x14ac:dyDescent="0.25">
      <c r="A529" s="28" t="s">
        <v>418</v>
      </c>
      <c r="B529" s="28" t="s">
        <v>698</v>
      </c>
      <c r="C529" s="18" t="s">
        <v>98</v>
      </c>
      <c r="D529" s="18">
        <v>10</v>
      </c>
      <c r="E529" s="44">
        <f>SUMIF(ENTRADAS[CODIGO],PRODUCTOS[[#This Row],[CODIGO]],ENTRADAS[CANTIDAD])</f>
        <v>0</v>
      </c>
      <c r="F529" s="44">
        <f>ENTRADA!F528</f>
        <v>0</v>
      </c>
      <c r="G529" s="44">
        <f>SALIDAS[[#This Row],[CANTIDAD]]</f>
        <v>0</v>
      </c>
      <c r="H529" s="44">
        <f>SALIDAS[[#This Row],[VALOR UNIT.]]</f>
        <v>0</v>
      </c>
      <c r="I529" s="18">
        <f>PRODUCTOS[[#This Row],[EXISTENCIAS]]+PRODUCTOS[[#This Row],[ENTRADAS]]-PRODUCTOS[[#This Row],[SALIDA ]]</f>
        <v>10</v>
      </c>
      <c r="J529" s="33">
        <f>PRODUCTOS[[#This Row],[SALIDA ]]*(PRODUCTOS[[#This Row],[PRECIO VTA]]-PRODUCTOS[[#This Row],[VALOR UNIT.]])</f>
        <v>0</v>
      </c>
    </row>
    <row r="530" spans="1:10" x14ac:dyDescent="0.25">
      <c r="A530" s="28" t="s">
        <v>1021</v>
      </c>
      <c r="B530" s="28" t="s">
        <v>698</v>
      </c>
      <c r="C530" s="18" t="s">
        <v>264</v>
      </c>
      <c r="D530" s="18">
        <v>12</v>
      </c>
      <c r="E530" s="44">
        <f>SUMIF(ENTRADAS[CODIGO],PRODUCTOS[[#This Row],[CODIGO]],ENTRADAS[CANTIDAD])</f>
        <v>0</v>
      </c>
      <c r="F530" s="44">
        <f>ENTRADA!F529</f>
        <v>0</v>
      </c>
      <c r="G530" s="44">
        <f>SALIDAS[[#This Row],[CANTIDAD]]</f>
        <v>0</v>
      </c>
      <c r="H530" s="44">
        <f>SALIDAS[[#This Row],[VALOR UNIT.]]</f>
        <v>0</v>
      </c>
      <c r="I530" s="18">
        <f>PRODUCTOS[[#This Row],[EXISTENCIAS]]+PRODUCTOS[[#This Row],[ENTRADAS]]-PRODUCTOS[[#This Row],[SALIDA ]]</f>
        <v>12</v>
      </c>
      <c r="J530" s="33">
        <f>PRODUCTOS[[#This Row],[SALIDA ]]*(PRODUCTOS[[#This Row],[PRECIO VTA]]-PRODUCTOS[[#This Row],[VALOR UNIT.]])</f>
        <v>0</v>
      </c>
    </row>
    <row r="531" spans="1:10" x14ac:dyDescent="0.25">
      <c r="A531" s="28" t="s">
        <v>1022</v>
      </c>
      <c r="B531" s="28" t="s">
        <v>698</v>
      </c>
      <c r="C531" s="18" t="s">
        <v>263</v>
      </c>
      <c r="D531" s="18">
        <v>9</v>
      </c>
      <c r="E531" s="44">
        <f>SUMIF(ENTRADAS[CODIGO],PRODUCTOS[[#This Row],[CODIGO]],ENTRADAS[CANTIDAD])</f>
        <v>0</v>
      </c>
      <c r="F531" s="44">
        <f>ENTRADA!F530</f>
        <v>0</v>
      </c>
      <c r="G531" s="44">
        <f>SALIDAS[[#This Row],[CANTIDAD]]</f>
        <v>0</v>
      </c>
      <c r="H531" s="44">
        <f>SALIDAS[[#This Row],[VALOR UNIT.]]</f>
        <v>0</v>
      </c>
      <c r="I531" s="18">
        <f>PRODUCTOS[[#This Row],[EXISTENCIAS]]+PRODUCTOS[[#This Row],[ENTRADAS]]-PRODUCTOS[[#This Row],[SALIDA ]]</f>
        <v>9</v>
      </c>
      <c r="J531" s="33">
        <f>PRODUCTOS[[#This Row],[SALIDA ]]*(PRODUCTOS[[#This Row],[PRECIO VTA]]-PRODUCTOS[[#This Row],[VALOR UNIT.]])</f>
        <v>0</v>
      </c>
    </row>
    <row r="532" spans="1:10" x14ac:dyDescent="0.25">
      <c r="A532" s="28" t="s">
        <v>417</v>
      </c>
      <c r="B532" s="28" t="s">
        <v>698</v>
      </c>
      <c r="C532" s="18" t="s">
        <v>97</v>
      </c>
      <c r="D532" s="18">
        <v>2</v>
      </c>
      <c r="E532" s="44">
        <f>SUMIF(ENTRADAS[CODIGO],PRODUCTOS[[#This Row],[CODIGO]],ENTRADAS[CANTIDAD])</f>
        <v>0</v>
      </c>
      <c r="F532" s="44">
        <f>ENTRADA!F531</f>
        <v>0</v>
      </c>
      <c r="G532" s="44">
        <f>SALIDAS[[#This Row],[CANTIDAD]]</f>
        <v>0</v>
      </c>
      <c r="H532" s="44">
        <f>SALIDAS[[#This Row],[VALOR UNIT.]]</f>
        <v>0</v>
      </c>
      <c r="I532" s="18">
        <f>PRODUCTOS[[#This Row],[EXISTENCIAS]]+PRODUCTOS[[#This Row],[ENTRADAS]]-PRODUCTOS[[#This Row],[SALIDA ]]</f>
        <v>2</v>
      </c>
      <c r="J532" s="33">
        <f>PRODUCTOS[[#This Row],[SALIDA ]]*(PRODUCTOS[[#This Row],[PRECIO VTA]]-PRODUCTOS[[#This Row],[VALOR UNIT.]])</f>
        <v>0</v>
      </c>
    </row>
    <row r="533" spans="1:10" x14ac:dyDescent="0.25">
      <c r="A533" s="28" t="s">
        <v>1023</v>
      </c>
      <c r="B533" s="28" t="s">
        <v>698</v>
      </c>
      <c r="C533" s="18" t="s">
        <v>275</v>
      </c>
      <c r="D533" s="18">
        <v>2</v>
      </c>
      <c r="E533" s="44">
        <f>SUMIF(ENTRADAS[CODIGO],PRODUCTOS[[#This Row],[CODIGO]],ENTRADAS[CANTIDAD])</f>
        <v>0</v>
      </c>
      <c r="F533" s="44">
        <f>ENTRADA!F532</f>
        <v>0</v>
      </c>
      <c r="G533" s="44">
        <f>SALIDAS[[#This Row],[CANTIDAD]]</f>
        <v>0</v>
      </c>
      <c r="H533" s="44">
        <f>SALIDAS[[#This Row],[VALOR UNIT.]]</f>
        <v>0</v>
      </c>
      <c r="I533" s="18">
        <f>PRODUCTOS[[#This Row],[EXISTENCIAS]]+PRODUCTOS[[#This Row],[ENTRADAS]]-PRODUCTOS[[#This Row],[SALIDA ]]</f>
        <v>2</v>
      </c>
      <c r="J533" s="33">
        <f>PRODUCTOS[[#This Row],[SALIDA ]]*(PRODUCTOS[[#This Row],[PRECIO VTA]]-PRODUCTOS[[#This Row],[VALOR UNIT.]])</f>
        <v>0</v>
      </c>
    </row>
    <row r="534" spans="1:10" x14ac:dyDescent="0.25">
      <c r="A534" s="28" t="s">
        <v>1024</v>
      </c>
      <c r="B534" s="28" t="s">
        <v>698</v>
      </c>
      <c r="C534" s="18" t="s">
        <v>276</v>
      </c>
      <c r="D534" s="18">
        <v>2</v>
      </c>
      <c r="E534" s="44">
        <f>SUMIF(ENTRADAS[CODIGO],PRODUCTOS[[#This Row],[CODIGO]],ENTRADAS[CANTIDAD])</f>
        <v>0</v>
      </c>
      <c r="F534" s="44">
        <f>ENTRADA!F533</f>
        <v>0</v>
      </c>
      <c r="G534" s="44">
        <f>SALIDAS[[#This Row],[CANTIDAD]]</f>
        <v>0</v>
      </c>
      <c r="H534" s="44">
        <f>SALIDAS[[#This Row],[VALOR UNIT.]]</f>
        <v>0</v>
      </c>
      <c r="I534" s="18">
        <f>PRODUCTOS[[#This Row],[EXISTENCIAS]]+PRODUCTOS[[#This Row],[ENTRADAS]]-PRODUCTOS[[#This Row],[SALIDA ]]</f>
        <v>2</v>
      </c>
      <c r="J534" s="33">
        <f>PRODUCTOS[[#This Row],[SALIDA ]]*(PRODUCTOS[[#This Row],[PRECIO VTA]]-PRODUCTOS[[#This Row],[VALOR UNIT.]])</f>
        <v>0</v>
      </c>
    </row>
    <row r="535" spans="1:10" x14ac:dyDescent="0.25">
      <c r="A535" s="28" t="s">
        <v>1025</v>
      </c>
      <c r="B535" s="28" t="s">
        <v>698</v>
      </c>
      <c r="C535" s="18" t="s">
        <v>305</v>
      </c>
      <c r="D535" s="18">
        <v>5</v>
      </c>
      <c r="E535" s="44">
        <f>SUMIF(ENTRADAS[CODIGO],PRODUCTOS[[#This Row],[CODIGO]],ENTRADAS[CANTIDAD])</f>
        <v>0</v>
      </c>
      <c r="F535" s="44">
        <f>ENTRADA!F534</f>
        <v>0</v>
      </c>
      <c r="G535" s="44">
        <f>SALIDAS[[#This Row],[CANTIDAD]]</f>
        <v>0</v>
      </c>
      <c r="H535" s="44">
        <f>SALIDAS[[#This Row],[VALOR UNIT.]]</f>
        <v>0</v>
      </c>
      <c r="I535" s="18">
        <f>PRODUCTOS[[#This Row],[EXISTENCIAS]]+PRODUCTOS[[#This Row],[ENTRADAS]]-PRODUCTOS[[#This Row],[SALIDA ]]</f>
        <v>5</v>
      </c>
      <c r="J535" s="33">
        <f>PRODUCTOS[[#This Row],[SALIDA ]]*(PRODUCTOS[[#This Row],[PRECIO VTA]]-PRODUCTOS[[#This Row],[VALOR UNIT.]])</f>
        <v>0</v>
      </c>
    </row>
    <row r="536" spans="1:10" x14ac:dyDescent="0.25">
      <c r="A536" s="34">
        <v>21694</v>
      </c>
      <c r="B536" s="28" t="s">
        <v>698</v>
      </c>
      <c r="C536" s="35" t="s">
        <v>129</v>
      </c>
      <c r="D536" s="35">
        <v>2</v>
      </c>
      <c r="E536" s="44">
        <f>SUMIF(ENTRADAS[CODIGO],PRODUCTOS[[#This Row],[CODIGO]],ENTRADAS[CANTIDAD])</f>
        <v>0</v>
      </c>
      <c r="F536" s="44">
        <f>ENTRADA!F535</f>
        <v>0</v>
      </c>
      <c r="G536" s="44">
        <f>SALIDAS[[#This Row],[CANTIDAD]]</f>
        <v>0</v>
      </c>
      <c r="H536" s="44">
        <f>SALIDAS[[#This Row],[VALOR UNIT.]]</f>
        <v>0</v>
      </c>
      <c r="I536" s="18">
        <f>PRODUCTOS[[#This Row],[EXISTENCIAS]]+PRODUCTOS[[#This Row],[ENTRADAS]]-PRODUCTOS[[#This Row],[SALIDA ]]</f>
        <v>2</v>
      </c>
      <c r="J536" s="33">
        <f>PRODUCTOS[[#This Row],[SALIDA ]]*(PRODUCTOS[[#This Row],[PRECIO VTA]]-PRODUCTOS[[#This Row],[VALOR UNIT.]])</f>
        <v>0</v>
      </c>
    </row>
    <row r="537" spans="1:10" x14ac:dyDescent="0.25">
      <c r="A537" s="34" t="s">
        <v>1044</v>
      </c>
      <c r="B537" s="34" t="s">
        <v>698</v>
      </c>
      <c r="C537" s="35" t="s">
        <v>1043</v>
      </c>
      <c r="D537" s="35">
        <v>5</v>
      </c>
      <c r="E537" s="44">
        <f>SUMIF(ENTRADAS[CODIGO],PRODUCTOS[[#This Row],[CODIGO]],ENTRADAS[CANTIDAD])</f>
        <v>0</v>
      </c>
      <c r="F537" s="44">
        <f>ENTRADA!F536</f>
        <v>0</v>
      </c>
      <c r="G537" s="44">
        <f>SALIDAS[[#This Row],[CANTIDAD]]</f>
        <v>0</v>
      </c>
      <c r="H537" s="44">
        <f>SALIDAS[[#This Row],[VALOR UNIT.]]</f>
        <v>0</v>
      </c>
      <c r="I537" s="18">
        <f>PRODUCTOS[[#This Row],[EXISTENCIAS]]+PRODUCTOS[[#This Row],[ENTRADAS]]-PRODUCTOS[[#This Row],[SALIDA ]]</f>
        <v>5</v>
      </c>
      <c r="J537" s="33">
        <f>PRODUCTOS[[#This Row],[SALIDA ]]*(PRODUCTOS[[#This Row],[PRECIO VTA]]-PRODUCTOS[[#This Row],[VALOR UNIT.]])</f>
        <v>0</v>
      </c>
    </row>
    <row r="538" spans="1:10" x14ac:dyDescent="0.25">
      <c r="A538" s="34" t="s">
        <v>1044</v>
      </c>
      <c r="B538" s="34" t="s">
        <v>1038</v>
      </c>
      <c r="C538" s="35" t="s">
        <v>1045</v>
      </c>
      <c r="D538" s="35">
        <v>67.5</v>
      </c>
      <c r="E538" s="44">
        <f>SUMIF(ENTRADAS[CODIGO],PRODUCTOS[[#This Row],[CODIGO]],ENTRADAS[CANTIDAD])</f>
        <v>0</v>
      </c>
      <c r="F538" s="44">
        <f>ENTRADA!F537</f>
        <v>0</v>
      </c>
      <c r="G538" s="44">
        <f>SALIDAS[[#This Row],[CANTIDAD]]</f>
        <v>0</v>
      </c>
      <c r="H538" s="44">
        <f>SALIDAS[[#This Row],[VALOR UNIT.]]</f>
        <v>0</v>
      </c>
      <c r="I538" s="18">
        <f>PRODUCTOS[[#This Row],[EXISTENCIAS]]+PRODUCTOS[[#This Row],[ENTRADAS]]-PRODUCTOS[[#This Row],[SALIDA ]]</f>
        <v>67.5</v>
      </c>
      <c r="J538" s="33">
        <f>PRODUCTOS[[#This Row],[SALIDA ]]*(PRODUCTOS[[#This Row],[PRECIO VTA]]-PRODUCTOS[[#This Row],[VALOR UNIT.]])</f>
        <v>0</v>
      </c>
    </row>
    <row r="539" spans="1:10" x14ac:dyDescent="0.25">
      <c r="A539" s="34" t="s">
        <v>1044</v>
      </c>
      <c r="B539" s="34" t="s">
        <v>1038</v>
      </c>
      <c r="C539" s="35" t="s">
        <v>1046</v>
      </c>
      <c r="D539" s="35">
        <v>40.299999999999997</v>
      </c>
      <c r="E539" s="44">
        <f>SUMIF(ENTRADAS[CODIGO],PRODUCTOS[[#This Row],[CODIGO]],ENTRADAS[CANTIDAD])</f>
        <v>0</v>
      </c>
      <c r="F539" s="44">
        <f>ENTRADA!F538</f>
        <v>0</v>
      </c>
      <c r="G539" s="44">
        <f>SALIDAS[[#This Row],[CANTIDAD]]</f>
        <v>0</v>
      </c>
      <c r="H539" s="44">
        <f>SALIDAS[[#This Row],[VALOR UNIT.]]</f>
        <v>0</v>
      </c>
      <c r="I539" s="18">
        <f>PRODUCTOS[[#This Row],[EXISTENCIAS]]+PRODUCTOS[[#This Row],[ENTRADAS]]-PRODUCTOS[[#This Row],[SALIDA ]]</f>
        <v>40.299999999999997</v>
      </c>
      <c r="J539" s="33">
        <f>PRODUCTOS[[#This Row],[SALIDA ]]*(PRODUCTOS[[#This Row],[PRECIO VTA]]-PRODUCTOS[[#This Row],[VALOR UNIT.]])</f>
        <v>0</v>
      </c>
    </row>
  </sheetData>
  <sortState ref="A6:I535">
    <sortCondition ref="A6"/>
  </sortState>
  <phoneticPr fontId="1" type="noConversion"/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2:G1166"/>
  <sheetViews>
    <sheetView zoomScaleNormal="100" workbookViewId="0">
      <selection activeCell="E6" sqref="E6:F6"/>
    </sheetView>
  </sheetViews>
  <sheetFormatPr baseColWidth="10" defaultRowHeight="15" x14ac:dyDescent="0.25"/>
  <cols>
    <col min="1" max="1" width="18.42578125" customWidth="1"/>
    <col min="2" max="2" width="13.140625" customWidth="1"/>
    <col min="3" max="3" width="13.28515625" customWidth="1"/>
    <col min="4" max="4" width="38.140625" customWidth="1"/>
    <col min="5" max="5" width="13" customWidth="1"/>
    <col min="6" max="6" width="15.7109375" customWidth="1"/>
    <col min="7" max="7" width="15.140625" customWidth="1"/>
  </cols>
  <sheetData>
    <row r="2" spans="1:7" x14ac:dyDescent="0.25">
      <c r="A2" s="53" t="s">
        <v>0</v>
      </c>
      <c r="B2" s="54"/>
    </row>
    <row r="3" spans="1:7" x14ac:dyDescent="0.25">
      <c r="A3" s="54"/>
      <c r="B3" s="54"/>
    </row>
    <row r="5" spans="1:7" s="48" customFormat="1" ht="15.75" x14ac:dyDescent="0.25">
      <c r="A5" s="46" t="s">
        <v>1031</v>
      </c>
      <c r="B5" s="47" t="s">
        <v>802</v>
      </c>
      <c r="C5" s="46" t="s">
        <v>798</v>
      </c>
      <c r="D5" s="46" t="s">
        <v>799</v>
      </c>
      <c r="E5" s="46" t="s">
        <v>1026</v>
      </c>
      <c r="F5" s="52" t="s">
        <v>1047</v>
      </c>
      <c r="G5" s="52" t="s">
        <v>1048</v>
      </c>
    </row>
    <row r="6" spans="1:7" ht="4.5" customHeight="1" x14ac:dyDescent="0.25">
      <c r="A6" s="41"/>
      <c r="B6" s="39"/>
      <c r="D6" t="str">
        <f>IFERROR(VLOOKUP(ENTRADAS[[#This Row],[CODIGO]],PRODUCTOS[],3,FALSE),"")</f>
        <v/>
      </c>
      <c r="F6" s="51"/>
      <c r="G6" s="51">
        <f>ENTRADAS[[#This Row],[CANTIDAD]]*ENTRADAS[[#This Row],[VALOR UNIT.]]</f>
        <v>0</v>
      </c>
    </row>
    <row r="7" spans="1:7" s="6" customFormat="1" x14ac:dyDescent="0.25">
      <c r="A7" s="42"/>
      <c r="C7" s="6" t="str">
        <f>IFERROR(VLOOKUP(ENTRADAS[FECHA],PRODUCTOS[],2,FALSE),"")</f>
        <v/>
      </c>
      <c r="D7" s="6" t="str">
        <f>IFERROR(VLOOKUP(ENTRADAS[[#This Row],[CODIGO]],PRODUCTOS[],3,FALSE),"")</f>
        <v/>
      </c>
      <c r="E7">
        <v>2</v>
      </c>
      <c r="F7" s="51">
        <v>15</v>
      </c>
      <c r="G7" s="51">
        <f>ENTRADAS[[#This Row],[CANTIDAD]]*ENTRADAS[[#This Row],[VALOR UNIT.]]</f>
        <v>30</v>
      </c>
    </row>
    <row r="8" spans="1:7" s="6" customFormat="1" x14ac:dyDescent="0.25">
      <c r="A8" s="42"/>
      <c r="C8" s="6" t="str">
        <f>IFERROR(VLOOKUP(ENTRADAS[FECHA],PRODUCTOS[],2,FALSE),"")</f>
        <v/>
      </c>
      <c r="D8" s="6" t="str">
        <f>IFERROR(VLOOKUP(ENTRADAS[[#This Row],[CODIGO]],PRODUCTOS[],3,FALSE),"")</f>
        <v/>
      </c>
      <c r="F8" s="51"/>
      <c r="G8" s="51">
        <f>ENTRADAS[[#This Row],[CANTIDAD]]*ENTRADAS[[#This Row],[VALOR UNIT.]]</f>
        <v>0</v>
      </c>
    </row>
    <row r="9" spans="1:7" s="6" customFormat="1" x14ac:dyDescent="0.25">
      <c r="A9" s="42"/>
      <c r="C9" s="6" t="str">
        <f>IFERROR(VLOOKUP(ENTRADAS[FECHA],PRODUCTOS[],2,FALSE),"")</f>
        <v/>
      </c>
      <c r="D9" s="6" t="str">
        <f>IFERROR(VLOOKUP(ENTRADAS[[#This Row],[CODIGO]],PRODUCTOS[],3,FALSE),"")</f>
        <v/>
      </c>
      <c r="F9" s="51"/>
      <c r="G9" s="51">
        <f>ENTRADAS[[#This Row],[CANTIDAD]]*ENTRADAS[[#This Row],[VALOR UNIT.]]</f>
        <v>0</v>
      </c>
    </row>
    <row r="10" spans="1:7" s="6" customFormat="1" x14ac:dyDescent="0.25">
      <c r="A10" s="42"/>
      <c r="C10" s="6" t="str">
        <f>IFERROR(VLOOKUP(ENTRADAS[FECHA],PRODUCTOS[],2,FALSE),"")</f>
        <v/>
      </c>
      <c r="D10" s="6" t="str">
        <f>IFERROR(VLOOKUP(ENTRADAS[[#This Row],[CODIGO]],PRODUCTOS[],3,FALSE),"")</f>
        <v/>
      </c>
      <c r="F10" s="51"/>
      <c r="G10" s="51">
        <f>ENTRADAS[[#This Row],[CANTIDAD]]*ENTRADAS[[#This Row],[VALOR UNIT.]]</f>
        <v>0</v>
      </c>
    </row>
    <row r="11" spans="1:7" s="6" customFormat="1" x14ac:dyDescent="0.25">
      <c r="A11" s="42"/>
      <c r="C11" s="6" t="str">
        <f>IFERROR(VLOOKUP(ENTRADAS[FECHA],PRODUCTOS[],2,FALSE),"")</f>
        <v/>
      </c>
      <c r="D11" s="6" t="str">
        <f>IFERROR(VLOOKUP(ENTRADAS[[#This Row],[CODIGO]],PRODUCTOS[],3,FALSE),"")</f>
        <v/>
      </c>
      <c r="F11" s="51"/>
      <c r="G11" s="51">
        <f>ENTRADAS[[#This Row],[CANTIDAD]]*ENTRADAS[[#This Row],[VALOR UNIT.]]</f>
        <v>0</v>
      </c>
    </row>
    <row r="12" spans="1:7" s="6" customFormat="1" x14ac:dyDescent="0.25">
      <c r="A12" s="42"/>
      <c r="C12" s="6" t="str">
        <f>IFERROR(VLOOKUP(ENTRADAS[FECHA],PRODUCTOS[],2,FALSE),"")</f>
        <v/>
      </c>
      <c r="D12" s="6" t="str">
        <f>IFERROR(VLOOKUP(ENTRADAS[[#This Row],[CODIGO]],PRODUCTOS[],3,FALSE),"")</f>
        <v/>
      </c>
      <c r="F12" s="51"/>
      <c r="G12" s="51">
        <f>ENTRADAS[[#This Row],[CANTIDAD]]*ENTRADAS[[#This Row],[VALOR UNIT.]]</f>
        <v>0</v>
      </c>
    </row>
    <row r="13" spans="1:7" s="6" customFormat="1" x14ac:dyDescent="0.25">
      <c r="A13" s="42"/>
      <c r="C13" s="6" t="str">
        <f>IFERROR(VLOOKUP(ENTRADAS[FECHA],PRODUCTOS[],2,FALSE),"")</f>
        <v/>
      </c>
      <c r="D13" s="6" t="str">
        <f>IFERROR(VLOOKUP(ENTRADAS[[#This Row],[CODIGO]],PRODUCTOS[],3,FALSE),"")</f>
        <v/>
      </c>
      <c r="F13" s="51"/>
      <c r="G13" s="51">
        <f>ENTRADAS[[#This Row],[CANTIDAD]]*ENTRADAS[[#This Row],[VALOR UNIT.]]</f>
        <v>0</v>
      </c>
    </row>
    <row r="14" spans="1:7" s="6" customFormat="1" x14ac:dyDescent="0.25">
      <c r="A14" s="42"/>
      <c r="C14" s="6" t="str">
        <f>IFERROR(VLOOKUP(ENTRADAS[FECHA],PRODUCTOS[],2,FALSE),"")</f>
        <v/>
      </c>
      <c r="D14" s="6" t="str">
        <f>IFERROR(VLOOKUP(ENTRADAS[[#This Row],[CODIGO]],PRODUCTOS[],3,FALSE),"")</f>
        <v/>
      </c>
      <c r="F14" s="51"/>
      <c r="G14" s="51">
        <f>ENTRADAS[[#This Row],[CANTIDAD]]*ENTRADAS[[#This Row],[VALOR UNIT.]]</f>
        <v>0</v>
      </c>
    </row>
    <row r="15" spans="1:7" s="6" customFormat="1" x14ac:dyDescent="0.25">
      <c r="A15" s="42"/>
      <c r="C15" s="6" t="str">
        <f>IFERROR(VLOOKUP(ENTRADAS[FECHA],PRODUCTOS[],2,FALSE),"")</f>
        <v/>
      </c>
      <c r="D15" s="6" t="str">
        <f>IFERROR(VLOOKUP(ENTRADAS[[#This Row],[CODIGO]],PRODUCTOS[],3,FALSE),"")</f>
        <v/>
      </c>
      <c r="F15" s="51"/>
      <c r="G15" s="51">
        <f>ENTRADAS[[#This Row],[CANTIDAD]]*ENTRADAS[[#This Row],[VALOR UNIT.]]</f>
        <v>0</v>
      </c>
    </row>
    <row r="16" spans="1:7" s="6" customFormat="1" x14ac:dyDescent="0.25">
      <c r="A16" s="42"/>
      <c r="C16" s="6" t="str">
        <f>IFERROR(VLOOKUP(ENTRADAS[FECHA],PRODUCTOS[],2,FALSE),"")</f>
        <v/>
      </c>
      <c r="D16" s="6" t="str">
        <f>IFERROR(VLOOKUP(ENTRADAS[[#This Row],[CODIGO]],PRODUCTOS[],3,FALSE),"")</f>
        <v/>
      </c>
      <c r="F16" s="51"/>
      <c r="G16" s="51">
        <f>ENTRADAS[[#This Row],[CANTIDAD]]*ENTRADAS[[#This Row],[VALOR UNIT.]]</f>
        <v>0</v>
      </c>
    </row>
    <row r="17" spans="1:7" s="6" customFormat="1" x14ac:dyDescent="0.25">
      <c r="A17" s="42"/>
      <c r="C17" s="6" t="str">
        <f>IFERROR(VLOOKUP(ENTRADAS[FECHA],PRODUCTOS[],2,FALSE),"")</f>
        <v/>
      </c>
      <c r="D17" s="6" t="str">
        <f>IFERROR(VLOOKUP(ENTRADAS[[#This Row],[CODIGO]],PRODUCTOS[],3,FALSE),"")</f>
        <v/>
      </c>
      <c r="F17" s="51"/>
      <c r="G17" s="51">
        <f>ENTRADAS[[#This Row],[CANTIDAD]]*ENTRADAS[[#This Row],[VALOR UNIT.]]</f>
        <v>0</v>
      </c>
    </row>
    <row r="18" spans="1:7" s="6" customFormat="1" x14ac:dyDescent="0.25">
      <c r="A18" s="42"/>
      <c r="C18" s="6" t="str">
        <f>IFERROR(VLOOKUP(ENTRADAS[FECHA],PRODUCTOS[],2,FALSE),"")</f>
        <v/>
      </c>
      <c r="D18" s="6" t="str">
        <f>IFERROR(VLOOKUP(ENTRADAS[[#This Row],[CODIGO]],PRODUCTOS[],3,FALSE),"")</f>
        <v/>
      </c>
      <c r="F18" s="51"/>
      <c r="G18" s="51">
        <f>ENTRADAS[[#This Row],[CANTIDAD]]*ENTRADAS[[#This Row],[VALOR UNIT.]]</f>
        <v>0</v>
      </c>
    </row>
    <row r="19" spans="1:7" s="6" customFormat="1" x14ac:dyDescent="0.25">
      <c r="A19" s="42"/>
      <c r="C19" s="6" t="str">
        <f>IFERROR(VLOOKUP(ENTRADAS[FECHA],PRODUCTOS[],2,FALSE),"")</f>
        <v/>
      </c>
      <c r="D19" s="6" t="str">
        <f>IFERROR(VLOOKUP(ENTRADAS[[#This Row],[CODIGO]],PRODUCTOS[],3,FALSE),"")</f>
        <v/>
      </c>
      <c r="F19" s="51"/>
      <c r="G19" s="51">
        <f>ENTRADAS[[#This Row],[CANTIDAD]]*ENTRADAS[[#This Row],[VALOR UNIT.]]</f>
        <v>0</v>
      </c>
    </row>
    <row r="20" spans="1:7" s="6" customFormat="1" x14ac:dyDescent="0.25">
      <c r="A20" s="42"/>
      <c r="C20" s="6" t="str">
        <f>IFERROR(VLOOKUP(ENTRADAS[FECHA],PRODUCTOS[],2,FALSE),"")</f>
        <v/>
      </c>
      <c r="D20" s="6" t="str">
        <f>IFERROR(VLOOKUP(ENTRADAS[[#This Row],[CODIGO]],PRODUCTOS[],3,FALSE),"")</f>
        <v/>
      </c>
      <c r="F20" s="51"/>
      <c r="G20" s="51">
        <f>ENTRADAS[[#This Row],[CANTIDAD]]*ENTRADAS[[#This Row],[VALOR UNIT.]]</f>
        <v>0</v>
      </c>
    </row>
    <row r="21" spans="1:7" s="6" customFormat="1" x14ac:dyDescent="0.25">
      <c r="A21" s="42"/>
      <c r="C21" s="6" t="str">
        <f>IFERROR(VLOOKUP(ENTRADAS[FECHA],PRODUCTOS[],2,FALSE),"")</f>
        <v/>
      </c>
      <c r="D21" s="6" t="str">
        <f>IFERROR(VLOOKUP(ENTRADAS[[#This Row],[CODIGO]],PRODUCTOS[],3,FALSE),"")</f>
        <v/>
      </c>
      <c r="F21" s="51"/>
      <c r="G21" s="51">
        <f>ENTRADAS[[#This Row],[CANTIDAD]]*ENTRADAS[[#This Row],[VALOR UNIT.]]</f>
        <v>0</v>
      </c>
    </row>
    <row r="22" spans="1:7" s="6" customFormat="1" x14ac:dyDescent="0.25">
      <c r="A22" s="42"/>
      <c r="C22" s="6" t="str">
        <f>IFERROR(VLOOKUP(ENTRADAS[FECHA],PRODUCTOS[],2,FALSE),"")</f>
        <v/>
      </c>
      <c r="D22" s="6" t="str">
        <f>IFERROR(VLOOKUP(ENTRADAS[[#This Row],[CODIGO]],PRODUCTOS[],3,FALSE),"")</f>
        <v/>
      </c>
      <c r="F22" s="51"/>
      <c r="G22" s="51">
        <f>ENTRADAS[[#This Row],[CANTIDAD]]*ENTRADAS[[#This Row],[VALOR UNIT.]]</f>
        <v>0</v>
      </c>
    </row>
    <row r="23" spans="1:7" s="6" customFormat="1" x14ac:dyDescent="0.25">
      <c r="A23" s="42"/>
      <c r="C23" s="6" t="str">
        <f>IFERROR(VLOOKUP(ENTRADAS[FECHA],PRODUCTOS[],2,FALSE),"")</f>
        <v/>
      </c>
      <c r="D23" s="6" t="str">
        <f>IFERROR(VLOOKUP(ENTRADAS[[#This Row],[CODIGO]],PRODUCTOS[],3,FALSE),"")</f>
        <v/>
      </c>
      <c r="F23" s="51"/>
      <c r="G23" s="51">
        <f>ENTRADAS[[#This Row],[CANTIDAD]]*ENTRADAS[[#This Row],[VALOR UNIT.]]</f>
        <v>0</v>
      </c>
    </row>
    <row r="24" spans="1:7" s="6" customFormat="1" x14ac:dyDescent="0.25">
      <c r="A24" s="42"/>
      <c r="C24" s="6" t="str">
        <f>IFERROR(VLOOKUP(ENTRADAS[FECHA],PRODUCTOS[],2,FALSE),"")</f>
        <v/>
      </c>
      <c r="D24" s="6" t="str">
        <f>IFERROR(VLOOKUP(ENTRADAS[[#This Row],[CODIGO]],PRODUCTOS[],3,FALSE),"")</f>
        <v/>
      </c>
      <c r="F24" s="51"/>
      <c r="G24" s="51">
        <f>ENTRADAS[[#This Row],[CANTIDAD]]*ENTRADAS[[#This Row],[VALOR UNIT.]]</f>
        <v>0</v>
      </c>
    </row>
    <row r="25" spans="1:7" s="6" customFormat="1" x14ac:dyDescent="0.25">
      <c r="A25" s="42"/>
      <c r="C25" s="6" t="str">
        <f>IFERROR(VLOOKUP(ENTRADAS[FECHA],PRODUCTOS[],2,FALSE),"")</f>
        <v/>
      </c>
      <c r="D25" s="6" t="str">
        <f>IFERROR(VLOOKUP(ENTRADAS[[#This Row],[CODIGO]],PRODUCTOS[],3,FALSE),"")</f>
        <v/>
      </c>
      <c r="F25" s="51"/>
      <c r="G25" s="51">
        <f>ENTRADAS[[#This Row],[CANTIDAD]]*ENTRADAS[[#This Row],[VALOR UNIT.]]</f>
        <v>0</v>
      </c>
    </row>
    <row r="26" spans="1:7" s="6" customFormat="1" x14ac:dyDescent="0.25">
      <c r="A26" s="42"/>
      <c r="C26" s="6" t="str">
        <f>IFERROR(VLOOKUP(ENTRADAS[FECHA],PRODUCTOS[],2,FALSE),"")</f>
        <v/>
      </c>
      <c r="D26" s="6" t="str">
        <f>IFERROR(VLOOKUP(ENTRADAS[[#This Row],[CODIGO]],PRODUCTOS[],3,FALSE),"")</f>
        <v/>
      </c>
      <c r="F26" s="51"/>
      <c r="G26" s="51">
        <f>ENTRADAS[[#This Row],[CANTIDAD]]*ENTRADAS[[#This Row],[VALOR UNIT.]]</f>
        <v>0</v>
      </c>
    </row>
    <row r="27" spans="1:7" s="6" customFormat="1" x14ac:dyDescent="0.25">
      <c r="A27" s="42"/>
      <c r="C27" s="6" t="str">
        <f>IFERROR(VLOOKUP(ENTRADAS[FECHA],PRODUCTOS[],2,FALSE),"")</f>
        <v/>
      </c>
      <c r="D27" s="6" t="str">
        <f>IFERROR(VLOOKUP(ENTRADAS[[#This Row],[CODIGO]],PRODUCTOS[],3,FALSE),"")</f>
        <v/>
      </c>
      <c r="F27" s="51"/>
      <c r="G27" s="51">
        <f>ENTRADAS[[#This Row],[CANTIDAD]]*ENTRADAS[[#This Row],[VALOR UNIT.]]</f>
        <v>0</v>
      </c>
    </row>
    <row r="28" spans="1:7" s="6" customFormat="1" x14ac:dyDescent="0.25">
      <c r="A28" s="42"/>
      <c r="C28" s="6" t="str">
        <f>IFERROR(VLOOKUP(ENTRADAS[FECHA],PRODUCTOS[],2,FALSE),"")</f>
        <v/>
      </c>
      <c r="D28" s="6" t="str">
        <f>IFERROR(VLOOKUP(ENTRADAS[[#This Row],[CODIGO]],PRODUCTOS[],3,FALSE),"")</f>
        <v/>
      </c>
      <c r="F28" s="51"/>
      <c r="G28" s="51">
        <f>ENTRADAS[[#This Row],[CANTIDAD]]*ENTRADAS[[#This Row],[VALOR UNIT.]]</f>
        <v>0</v>
      </c>
    </row>
    <row r="29" spans="1:7" s="6" customFormat="1" x14ac:dyDescent="0.25">
      <c r="A29" s="42"/>
      <c r="C29" s="6" t="str">
        <f>IFERROR(VLOOKUP(ENTRADAS[FECHA],PRODUCTOS[],2,FALSE),"")</f>
        <v/>
      </c>
      <c r="D29" s="6" t="str">
        <f>IFERROR(VLOOKUP(ENTRADAS[[#This Row],[CODIGO]],PRODUCTOS[],3,FALSE),"")</f>
        <v/>
      </c>
      <c r="F29" s="51"/>
      <c r="G29" s="51">
        <f>ENTRADAS[[#This Row],[CANTIDAD]]*ENTRADAS[[#This Row],[VALOR UNIT.]]</f>
        <v>0</v>
      </c>
    </row>
    <row r="30" spans="1:7" s="6" customFormat="1" x14ac:dyDescent="0.25">
      <c r="A30" s="42"/>
      <c r="C30" s="6" t="str">
        <f>IFERROR(VLOOKUP(ENTRADAS[FECHA],PRODUCTOS[],2,FALSE),"")</f>
        <v/>
      </c>
      <c r="D30" s="6" t="str">
        <f>IFERROR(VLOOKUP(ENTRADAS[[#This Row],[CODIGO]],PRODUCTOS[],3,FALSE),"")</f>
        <v/>
      </c>
      <c r="F30" s="51"/>
      <c r="G30" s="51">
        <f>ENTRADAS[[#This Row],[CANTIDAD]]*ENTRADAS[[#This Row],[VALOR UNIT.]]</f>
        <v>0</v>
      </c>
    </row>
    <row r="31" spans="1:7" s="6" customFormat="1" x14ac:dyDescent="0.25">
      <c r="A31" s="42"/>
      <c r="C31" s="6" t="str">
        <f>IFERROR(VLOOKUP(ENTRADAS[FECHA],PRODUCTOS[],2,FALSE),"")</f>
        <v/>
      </c>
      <c r="D31" s="6" t="str">
        <f>IFERROR(VLOOKUP(ENTRADAS[[#This Row],[CODIGO]],PRODUCTOS[],3,FALSE),"")</f>
        <v/>
      </c>
      <c r="F31" s="51"/>
      <c r="G31" s="51">
        <f>ENTRADAS[[#This Row],[CANTIDAD]]*ENTRADAS[[#This Row],[VALOR UNIT.]]</f>
        <v>0</v>
      </c>
    </row>
    <row r="32" spans="1:7" s="6" customFormat="1" x14ac:dyDescent="0.25">
      <c r="A32" s="42"/>
      <c r="C32" s="6" t="str">
        <f>IFERROR(VLOOKUP(ENTRADAS[FECHA],PRODUCTOS[],2,FALSE),"")</f>
        <v/>
      </c>
      <c r="D32" s="6" t="str">
        <f>IFERROR(VLOOKUP(ENTRADAS[[#This Row],[CODIGO]],PRODUCTOS[],3,FALSE),"")</f>
        <v/>
      </c>
      <c r="F32" s="51"/>
      <c r="G32" s="51">
        <f>ENTRADAS[[#This Row],[CANTIDAD]]*ENTRADAS[[#This Row],[VALOR UNIT.]]</f>
        <v>0</v>
      </c>
    </row>
    <row r="33" spans="1:7" s="6" customFormat="1" x14ac:dyDescent="0.25">
      <c r="A33" s="42"/>
      <c r="C33" s="6" t="str">
        <f>IFERROR(VLOOKUP(ENTRADAS[FECHA],PRODUCTOS[],2,FALSE),"")</f>
        <v/>
      </c>
      <c r="D33" s="6" t="str">
        <f>IFERROR(VLOOKUP(ENTRADAS[[#This Row],[CODIGO]],PRODUCTOS[],3,FALSE),"")</f>
        <v/>
      </c>
      <c r="F33" s="51"/>
      <c r="G33" s="51">
        <f>ENTRADAS[[#This Row],[CANTIDAD]]*ENTRADAS[[#This Row],[VALOR UNIT.]]</f>
        <v>0</v>
      </c>
    </row>
    <row r="34" spans="1:7" s="6" customFormat="1" x14ac:dyDescent="0.25">
      <c r="A34" s="42"/>
      <c r="C34" s="6" t="str">
        <f>IFERROR(VLOOKUP(ENTRADAS[FECHA],PRODUCTOS[],2,FALSE),"")</f>
        <v/>
      </c>
      <c r="D34" s="6" t="str">
        <f>IFERROR(VLOOKUP(ENTRADAS[[#This Row],[CODIGO]],PRODUCTOS[],3,FALSE),"")</f>
        <v/>
      </c>
      <c r="F34" s="51"/>
      <c r="G34" s="51">
        <f>ENTRADAS[[#This Row],[CANTIDAD]]*ENTRADAS[[#This Row],[VALOR UNIT.]]</f>
        <v>0</v>
      </c>
    </row>
    <row r="35" spans="1:7" s="6" customFormat="1" x14ac:dyDescent="0.25">
      <c r="A35" s="42"/>
      <c r="C35" s="6" t="str">
        <f>IFERROR(VLOOKUP(ENTRADAS[FECHA],PRODUCTOS[],2,FALSE),"")</f>
        <v/>
      </c>
      <c r="D35" s="6" t="str">
        <f>IFERROR(VLOOKUP(ENTRADAS[[#This Row],[CODIGO]],PRODUCTOS[],3,FALSE),"")</f>
        <v/>
      </c>
      <c r="F35" s="51"/>
      <c r="G35" s="51">
        <f>ENTRADAS[[#This Row],[CANTIDAD]]*ENTRADAS[[#This Row],[VALOR UNIT.]]</f>
        <v>0</v>
      </c>
    </row>
    <row r="36" spans="1:7" s="6" customFormat="1" x14ac:dyDescent="0.25">
      <c r="A36" s="42"/>
      <c r="C36" s="6" t="str">
        <f>IFERROR(VLOOKUP(ENTRADAS[FECHA],PRODUCTOS[],2,FALSE),"")</f>
        <v/>
      </c>
      <c r="D36" s="6" t="str">
        <f>IFERROR(VLOOKUP(ENTRADAS[[#This Row],[CODIGO]],PRODUCTOS[],3,FALSE),"")</f>
        <v/>
      </c>
      <c r="F36" s="51"/>
      <c r="G36" s="51">
        <f>ENTRADAS[[#This Row],[CANTIDAD]]*ENTRADAS[[#This Row],[VALOR UNIT.]]</f>
        <v>0</v>
      </c>
    </row>
    <row r="37" spans="1:7" s="6" customFormat="1" x14ac:dyDescent="0.25">
      <c r="A37" s="42"/>
      <c r="C37" s="6" t="str">
        <f>IFERROR(VLOOKUP(ENTRADAS[FECHA],PRODUCTOS[],2,FALSE),"")</f>
        <v/>
      </c>
      <c r="D37" s="6" t="str">
        <f>IFERROR(VLOOKUP(ENTRADAS[[#This Row],[CODIGO]],PRODUCTOS[],3,FALSE),"")</f>
        <v/>
      </c>
      <c r="F37" s="51"/>
      <c r="G37" s="51">
        <f>ENTRADAS[[#This Row],[CANTIDAD]]*ENTRADAS[[#This Row],[VALOR UNIT.]]</f>
        <v>0</v>
      </c>
    </row>
    <row r="38" spans="1:7" s="6" customFormat="1" x14ac:dyDescent="0.25">
      <c r="A38" s="42"/>
      <c r="C38" s="6" t="str">
        <f>IFERROR(VLOOKUP(ENTRADAS[FECHA],PRODUCTOS[],2,FALSE),"")</f>
        <v/>
      </c>
      <c r="D38" s="6" t="str">
        <f>IFERROR(VLOOKUP(ENTRADAS[[#This Row],[CODIGO]],PRODUCTOS[],3,FALSE),"")</f>
        <v/>
      </c>
      <c r="F38" s="51"/>
      <c r="G38" s="51">
        <f>ENTRADAS[[#This Row],[CANTIDAD]]*ENTRADAS[[#This Row],[VALOR UNIT.]]</f>
        <v>0</v>
      </c>
    </row>
    <row r="39" spans="1:7" s="6" customFormat="1" x14ac:dyDescent="0.25">
      <c r="A39" s="42"/>
      <c r="C39" s="6" t="str">
        <f>IFERROR(VLOOKUP(ENTRADAS[FECHA],PRODUCTOS[],2,FALSE),"")</f>
        <v/>
      </c>
      <c r="D39" s="6" t="str">
        <f>IFERROR(VLOOKUP(ENTRADAS[[#This Row],[CODIGO]],PRODUCTOS[],3,FALSE),"")</f>
        <v/>
      </c>
      <c r="F39" s="51"/>
      <c r="G39" s="51">
        <f>ENTRADAS[[#This Row],[CANTIDAD]]*ENTRADAS[[#This Row],[VALOR UNIT.]]</f>
        <v>0</v>
      </c>
    </row>
    <row r="40" spans="1:7" s="6" customFormat="1" x14ac:dyDescent="0.25">
      <c r="A40" s="42"/>
      <c r="C40" s="6" t="str">
        <f>IFERROR(VLOOKUP(ENTRADAS[FECHA],PRODUCTOS[],2,FALSE),"")</f>
        <v/>
      </c>
      <c r="D40" s="6" t="str">
        <f>IFERROR(VLOOKUP(ENTRADAS[[#This Row],[CODIGO]],PRODUCTOS[],3,FALSE),"")</f>
        <v/>
      </c>
      <c r="F40" s="51"/>
      <c r="G40" s="51">
        <f>ENTRADAS[[#This Row],[CANTIDAD]]*ENTRADAS[[#This Row],[VALOR UNIT.]]</f>
        <v>0</v>
      </c>
    </row>
    <row r="41" spans="1:7" s="6" customFormat="1" x14ac:dyDescent="0.25">
      <c r="A41" s="42"/>
      <c r="C41" s="6" t="str">
        <f>IFERROR(VLOOKUP(ENTRADAS[FECHA],PRODUCTOS[],2,FALSE),"")</f>
        <v/>
      </c>
      <c r="D41" s="6" t="str">
        <f>IFERROR(VLOOKUP(ENTRADAS[[#This Row],[CODIGO]],PRODUCTOS[],3,FALSE),"")</f>
        <v/>
      </c>
      <c r="F41" s="51"/>
      <c r="G41" s="51">
        <f>ENTRADAS[[#This Row],[CANTIDAD]]*ENTRADAS[[#This Row],[VALOR UNIT.]]</f>
        <v>0</v>
      </c>
    </row>
    <row r="42" spans="1:7" s="6" customFormat="1" x14ac:dyDescent="0.25">
      <c r="A42" s="42"/>
      <c r="C42" s="6" t="str">
        <f>IFERROR(VLOOKUP(ENTRADAS[FECHA],PRODUCTOS[],2,FALSE),"")</f>
        <v/>
      </c>
      <c r="D42" s="6" t="str">
        <f>IFERROR(VLOOKUP(ENTRADAS[[#This Row],[CODIGO]],PRODUCTOS[],3,FALSE),"")</f>
        <v/>
      </c>
      <c r="F42" s="51"/>
      <c r="G42" s="51">
        <f>ENTRADAS[[#This Row],[CANTIDAD]]*ENTRADAS[[#This Row],[VALOR UNIT.]]</f>
        <v>0</v>
      </c>
    </row>
    <row r="43" spans="1:7" s="6" customFormat="1" x14ac:dyDescent="0.25">
      <c r="A43" s="42"/>
      <c r="C43" s="6" t="str">
        <f>IFERROR(VLOOKUP(ENTRADAS[FECHA],PRODUCTOS[],2,FALSE),"")</f>
        <v/>
      </c>
      <c r="D43" s="6" t="str">
        <f>IFERROR(VLOOKUP(ENTRADAS[[#This Row],[CODIGO]],PRODUCTOS[],3,FALSE),"")</f>
        <v/>
      </c>
      <c r="F43" s="51"/>
      <c r="G43" s="51">
        <f>ENTRADAS[[#This Row],[CANTIDAD]]*ENTRADAS[[#This Row],[VALOR UNIT.]]</f>
        <v>0</v>
      </c>
    </row>
    <row r="44" spans="1:7" s="6" customFormat="1" x14ac:dyDescent="0.25">
      <c r="A44" s="42"/>
      <c r="C44" s="6" t="str">
        <f>IFERROR(VLOOKUP(ENTRADAS[FECHA],PRODUCTOS[],2,FALSE),"")</f>
        <v/>
      </c>
      <c r="D44" s="6" t="str">
        <f>IFERROR(VLOOKUP(ENTRADAS[[#This Row],[CODIGO]],PRODUCTOS[],3,FALSE),"")</f>
        <v/>
      </c>
      <c r="F44" s="51"/>
      <c r="G44" s="51">
        <f>ENTRADAS[[#This Row],[CANTIDAD]]*ENTRADAS[[#This Row],[VALOR UNIT.]]</f>
        <v>0</v>
      </c>
    </row>
    <row r="45" spans="1:7" s="6" customFormat="1" x14ac:dyDescent="0.25">
      <c r="A45" s="42"/>
      <c r="C45" s="6" t="str">
        <f>IFERROR(VLOOKUP(ENTRADAS[FECHA],PRODUCTOS[],2,FALSE),"")</f>
        <v/>
      </c>
      <c r="D45" s="6" t="str">
        <f>IFERROR(VLOOKUP(ENTRADAS[[#This Row],[CODIGO]],PRODUCTOS[],3,FALSE),"")</f>
        <v/>
      </c>
      <c r="F45" s="51"/>
      <c r="G45" s="51">
        <f>ENTRADAS[[#This Row],[CANTIDAD]]*ENTRADAS[[#This Row],[VALOR UNIT.]]</f>
        <v>0</v>
      </c>
    </row>
    <row r="46" spans="1:7" s="6" customFormat="1" x14ac:dyDescent="0.25">
      <c r="A46" s="42"/>
      <c r="C46" s="6" t="str">
        <f>IFERROR(VLOOKUP(ENTRADAS[FECHA],PRODUCTOS[],2,FALSE),"")</f>
        <v/>
      </c>
      <c r="D46" s="6" t="str">
        <f>IFERROR(VLOOKUP(ENTRADAS[[#This Row],[CODIGO]],PRODUCTOS[],3,FALSE),"")</f>
        <v/>
      </c>
      <c r="F46" s="51"/>
      <c r="G46" s="51">
        <f>ENTRADAS[[#This Row],[CANTIDAD]]*ENTRADAS[[#This Row],[VALOR UNIT.]]</f>
        <v>0</v>
      </c>
    </row>
    <row r="47" spans="1:7" s="6" customFormat="1" x14ac:dyDescent="0.25">
      <c r="A47" s="42"/>
      <c r="C47" s="6" t="str">
        <f>IFERROR(VLOOKUP(ENTRADAS[FECHA],PRODUCTOS[],2,FALSE),"")</f>
        <v/>
      </c>
      <c r="D47" s="6" t="str">
        <f>IFERROR(VLOOKUP(ENTRADAS[[#This Row],[CODIGO]],PRODUCTOS[],3,FALSE),"")</f>
        <v/>
      </c>
      <c r="F47" s="51"/>
      <c r="G47" s="51">
        <f>ENTRADAS[[#This Row],[CANTIDAD]]*ENTRADAS[[#This Row],[VALOR UNIT.]]</f>
        <v>0</v>
      </c>
    </row>
    <row r="48" spans="1:7" s="6" customFormat="1" x14ac:dyDescent="0.25">
      <c r="A48" s="42"/>
      <c r="C48" s="6" t="str">
        <f>IFERROR(VLOOKUP(ENTRADAS[FECHA],PRODUCTOS[],2,FALSE),"")</f>
        <v/>
      </c>
      <c r="D48" s="6" t="str">
        <f>IFERROR(VLOOKUP(ENTRADAS[[#This Row],[CODIGO]],PRODUCTOS[],3,FALSE),"")</f>
        <v/>
      </c>
      <c r="F48" s="51"/>
      <c r="G48" s="51">
        <f>ENTRADAS[[#This Row],[CANTIDAD]]*ENTRADAS[[#This Row],[VALOR UNIT.]]</f>
        <v>0</v>
      </c>
    </row>
    <row r="49" spans="1:7" s="6" customFormat="1" x14ac:dyDescent="0.25">
      <c r="A49" s="42"/>
      <c r="C49" s="6" t="str">
        <f>IFERROR(VLOOKUP(ENTRADAS[FECHA],PRODUCTOS[],2,FALSE),"")</f>
        <v/>
      </c>
      <c r="D49" s="6" t="str">
        <f>IFERROR(VLOOKUP(ENTRADAS[[#This Row],[CODIGO]],PRODUCTOS[],3,FALSE),"")</f>
        <v/>
      </c>
      <c r="F49" s="51"/>
      <c r="G49" s="51">
        <f>ENTRADAS[[#This Row],[CANTIDAD]]*ENTRADAS[[#This Row],[VALOR UNIT.]]</f>
        <v>0</v>
      </c>
    </row>
    <row r="50" spans="1:7" s="6" customFormat="1" x14ac:dyDescent="0.25">
      <c r="A50" s="42"/>
      <c r="C50" s="6" t="str">
        <f>IFERROR(VLOOKUP(ENTRADAS[FECHA],PRODUCTOS[],2,FALSE),"")</f>
        <v/>
      </c>
      <c r="D50" s="6" t="str">
        <f>IFERROR(VLOOKUP(ENTRADAS[[#This Row],[CODIGO]],PRODUCTOS[],3,FALSE),"")</f>
        <v/>
      </c>
      <c r="F50" s="51"/>
      <c r="G50" s="51">
        <f>ENTRADAS[[#This Row],[CANTIDAD]]*ENTRADAS[[#This Row],[VALOR UNIT.]]</f>
        <v>0</v>
      </c>
    </row>
    <row r="51" spans="1:7" s="6" customFormat="1" x14ac:dyDescent="0.25">
      <c r="A51" s="42"/>
      <c r="C51" s="6" t="str">
        <f>IFERROR(VLOOKUP(ENTRADAS[FECHA],PRODUCTOS[],2,FALSE),"")</f>
        <v/>
      </c>
      <c r="D51" s="6" t="str">
        <f>IFERROR(VLOOKUP(ENTRADAS[[#This Row],[CODIGO]],PRODUCTOS[],3,FALSE),"")</f>
        <v/>
      </c>
      <c r="F51" s="51"/>
      <c r="G51" s="51">
        <f>ENTRADAS[[#This Row],[CANTIDAD]]*ENTRADAS[[#This Row],[VALOR UNIT.]]</f>
        <v>0</v>
      </c>
    </row>
    <row r="52" spans="1:7" s="6" customFormat="1" x14ac:dyDescent="0.25">
      <c r="A52" s="42"/>
      <c r="C52" s="6" t="str">
        <f>IFERROR(VLOOKUP(ENTRADAS[FECHA],PRODUCTOS[],2,FALSE),"")</f>
        <v/>
      </c>
      <c r="D52" s="6" t="str">
        <f>IFERROR(VLOOKUP(ENTRADAS[[#This Row],[CODIGO]],PRODUCTOS[],3,FALSE),"")</f>
        <v/>
      </c>
      <c r="F52" s="51"/>
      <c r="G52" s="51">
        <f>ENTRADAS[[#This Row],[CANTIDAD]]*ENTRADAS[[#This Row],[VALOR UNIT.]]</f>
        <v>0</v>
      </c>
    </row>
    <row r="53" spans="1:7" s="6" customFormat="1" x14ac:dyDescent="0.25">
      <c r="A53" s="42"/>
      <c r="C53" s="6" t="str">
        <f>IFERROR(VLOOKUP(ENTRADAS[FECHA],PRODUCTOS[],2,FALSE),"")</f>
        <v/>
      </c>
      <c r="D53" s="6" t="str">
        <f>IFERROR(VLOOKUP(ENTRADAS[[#This Row],[CODIGO]],PRODUCTOS[],3,FALSE),"")</f>
        <v/>
      </c>
      <c r="F53" s="51"/>
      <c r="G53" s="51">
        <f>ENTRADAS[[#This Row],[CANTIDAD]]*ENTRADAS[[#This Row],[VALOR UNIT.]]</f>
        <v>0</v>
      </c>
    </row>
    <row r="54" spans="1:7" s="6" customFormat="1" x14ac:dyDescent="0.25">
      <c r="A54" s="42"/>
      <c r="C54" s="6" t="str">
        <f>IFERROR(VLOOKUP(ENTRADAS[FECHA],PRODUCTOS[],2,FALSE),"")</f>
        <v/>
      </c>
      <c r="D54" s="6" t="str">
        <f>IFERROR(VLOOKUP(ENTRADAS[[#This Row],[CODIGO]],PRODUCTOS[],3,FALSE),"")</f>
        <v/>
      </c>
      <c r="F54" s="51"/>
      <c r="G54" s="51">
        <f>ENTRADAS[[#This Row],[CANTIDAD]]*ENTRADAS[[#This Row],[VALOR UNIT.]]</f>
        <v>0</v>
      </c>
    </row>
    <row r="55" spans="1:7" s="6" customFormat="1" x14ac:dyDescent="0.25">
      <c r="A55" s="42"/>
      <c r="C55" s="6" t="str">
        <f>IFERROR(VLOOKUP(ENTRADAS[FECHA],PRODUCTOS[],2,FALSE),"")</f>
        <v/>
      </c>
      <c r="D55" s="6" t="str">
        <f>IFERROR(VLOOKUP(ENTRADAS[[#This Row],[CODIGO]],PRODUCTOS[],3,FALSE),"")</f>
        <v/>
      </c>
      <c r="F55" s="51"/>
      <c r="G55" s="51">
        <f>ENTRADAS[[#This Row],[CANTIDAD]]*ENTRADAS[[#This Row],[VALOR UNIT.]]</f>
        <v>0</v>
      </c>
    </row>
    <row r="56" spans="1:7" s="6" customFormat="1" x14ac:dyDescent="0.25">
      <c r="A56" s="42"/>
      <c r="C56" s="6" t="str">
        <f>IFERROR(VLOOKUP(ENTRADAS[FECHA],PRODUCTOS[],2,FALSE),"")</f>
        <v/>
      </c>
      <c r="D56" s="6" t="str">
        <f>IFERROR(VLOOKUP(ENTRADAS[[#This Row],[CODIGO]],PRODUCTOS[],3,FALSE),"")</f>
        <v/>
      </c>
      <c r="F56" s="51"/>
      <c r="G56" s="51">
        <f>ENTRADAS[[#This Row],[CANTIDAD]]*ENTRADAS[[#This Row],[VALOR UNIT.]]</f>
        <v>0</v>
      </c>
    </row>
    <row r="57" spans="1:7" s="6" customFormat="1" x14ac:dyDescent="0.25">
      <c r="A57" s="42"/>
      <c r="C57" s="6" t="str">
        <f>IFERROR(VLOOKUP(ENTRADAS[FECHA],PRODUCTOS[],2,FALSE),"")</f>
        <v/>
      </c>
      <c r="D57" s="6" t="str">
        <f>IFERROR(VLOOKUP(ENTRADAS[[#This Row],[CODIGO]],PRODUCTOS[],3,FALSE),"")</f>
        <v/>
      </c>
      <c r="F57" s="51"/>
      <c r="G57" s="51">
        <f>ENTRADAS[[#This Row],[CANTIDAD]]*ENTRADAS[[#This Row],[VALOR UNIT.]]</f>
        <v>0</v>
      </c>
    </row>
    <row r="58" spans="1:7" s="6" customFormat="1" x14ac:dyDescent="0.25">
      <c r="A58" s="42"/>
      <c r="C58" s="6" t="str">
        <f>IFERROR(VLOOKUP(ENTRADAS[FECHA],PRODUCTOS[],2,FALSE),"")</f>
        <v/>
      </c>
      <c r="D58" s="6" t="str">
        <f>IFERROR(VLOOKUP(ENTRADAS[[#This Row],[CODIGO]],PRODUCTOS[],3,FALSE),"")</f>
        <v/>
      </c>
      <c r="F58" s="51"/>
      <c r="G58" s="51">
        <f>ENTRADAS[[#This Row],[CANTIDAD]]*ENTRADAS[[#This Row],[VALOR UNIT.]]</f>
        <v>0</v>
      </c>
    </row>
    <row r="59" spans="1:7" s="6" customFormat="1" x14ac:dyDescent="0.25">
      <c r="A59" s="42"/>
      <c r="C59" s="6" t="str">
        <f>IFERROR(VLOOKUP(ENTRADAS[FECHA],PRODUCTOS[],2,FALSE),"")</f>
        <v/>
      </c>
      <c r="D59" s="6" t="str">
        <f>IFERROR(VLOOKUP(ENTRADAS[[#This Row],[CODIGO]],PRODUCTOS[],3,FALSE),"")</f>
        <v/>
      </c>
      <c r="F59" s="51"/>
      <c r="G59" s="51">
        <f>ENTRADAS[[#This Row],[CANTIDAD]]*ENTRADAS[[#This Row],[VALOR UNIT.]]</f>
        <v>0</v>
      </c>
    </row>
    <row r="60" spans="1:7" s="6" customFormat="1" x14ac:dyDescent="0.25">
      <c r="A60" s="42"/>
      <c r="C60" s="6" t="str">
        <f>IFERROR(VLOOKUP(ENTRADAS[FECHA],PRODUCTOS[],2,FALSE),"")</f>
        <v/>
      </c>
      <c r="D60" s="6" t="str">
        <f>IFERROR(VLOOKUP(ENTRADAS[[#This Row],[CODIGO]],PRODUCTOS[],3,FALSE),"")</f>
        <v/>
      </c>
      <c r="F60" s="51"/>
      <c r="G60" s="51">
        <f>ENTRADAS[[#This Row],[CANTIDAD]]*ENTRADAS[[#This Row],[VALOR UNIT.]]</f>
        <v>0</v>
      </c>
    </row>
    <row r="61" spans="1:7" s="6" customFormat="1" x14ac:dyDescent="0.25">
      <c r="A61" s="42"/>
      <c r="C61" s="6" t="str">
        <f>IFERROR(VLOOKUP(ENTRADAS[FECHA],PRODUCTOS[],2,FALSE),"")</f>
        <v/>
      </c>
      <c r="D61" s="6" t="str">
        <f>IFERROR(VLOOKUP(ENTRADAS[[#This Row],[CODIGO]],PRODUCTOS[],3,FALSE),"")</f>
        <v/>
      </c>
      <c r="F61" s="51"/>
      <c r="G61" s="51">
        <f>ENTRADAS[[#This Row],[CANTIDAD]]*ENTRADAS[[#This Row],[VALOR UNIT.]]</f>
        <v>0</v>
      </c>
    </row>
    <row r="62" spans="1:7" s="6" customFormat="1" x14ac:dyDescent="0.25">
      <c r="A62" s="42"/>
      <c r="C62" s="6" t="str">
        <f>IFERROR(VLOOKUP(ENTRADAS[FECHA],PRODUCTOS[],2,FALSE),"")</f>
        <v/>
      </c>
      <c r="D62" s="6" t="str">
        <f>IFERROR(VLOOKUP(ENTRADAS[[#This Row],[CODIGO]],PRODUCTOS[],3,FALSE),"")</f>
        <v/>
      </c>
      <c r="F62" s="51"/>
      <c r="G62" s="51">
        <f>ENTRADAS[[#This Row],[CANTIDAD]]*ENTRADAS[[#This Row],[VALOR UNIT.]]</f>
        <v>0</v>
      </c>
    </row>
    <row r="63" spans="1:7" s="6" customFormat="1" x14ac:dyDescent="0.25">
      <c r="A63" s="42"/>
      <c r="C63" s="6" t="str">
        <f>IFERROR(VLOOKUP(ENTRADAS[FECHA],PRODUCTOS[],2,FALSE),"")</f>
        <v/>
      </c>
      <c r="D63" s="6" t="str">
        <f>IFERROR(VLOOKUP(ENTRADAS[[#This Row],[CODIGO]],PRODUCTOS[],3,FALSE),"")</f>
        <v/>
      </c>
      <c r="F63" s="51"/>
      <c r="G63" s="51">
        <f>ENTRADAS[[#This Row],[CANTIDAD]]*ENTRADAS[[#This Row],[VALOR UNIT.]]</f>
        <v>0</v>
      </c>
    </row>
    <row r="64" spans="1:7" s="6" customFormat="1" x14ac:dyDescent="0.25">
      <c r="A64" s="42"/>
      <c r="C64" s="6" t="str">
        <f>IFERROR(VLOOKUP(ENTRADAS[FECHA],PRODUCTOS[],2,FALSE),"")</f>
        <v/>
      </c>
      <c r="D64" s="6" t="str">
        <f>IFERROR(VLOOKUP(ENTRADAS[[#This Row],[CODIGO]],PRODUCTOS[],3,FALSE),"")</f>
        <v/>
      </c>
      <c r="F64" s="51"/>
      <c r="G64" s="51">
        <f>ENTRADAS[[#This Row],[CANTIDAD]]*ENTRADAS[[#This Row],[VALOR UNIT.]]</f>
        <v>0</v>
      </c>
    </row>
    <row r="65" spans="1:7" s="6" customFormat="1" x14ac:dyDescent="0.25">
      <c r="A65" s="42"/>
      <c r="C65" s="6" t="str">
        <f>IFERROR(VLOOKUP(ENTRADAS[FECHA],PRODUCTOS[],2,FALSE),"")</f>
        <v/>
      </c>
      <c r="D65" s="6" t="str">
        <f>IFERROR(VLOOKUP(ENTRADAS[[#This Row],[CODIGO]],PRODUCTOS[],3,FALSE),"")</f>
        <v/>
      </c>
      <c r="F65" s="51"/>
      <c r="G65" s="51">
        <f>ENTRADAS[[#This Row],[CANTIDAD]]*ENTRADAS[[#This Row],[VALOR UNIT.]]</f>
        <v>0</v>
      </c>
    </row>
    <row r="66" spans="1:7" s="6" customFormat="1" x14ac:dyDescent="0.25">
      <c r="A66" s="42"/>
      <c r="C66" s="6" t="str">
        <f>IFERROR(VLOOKUP(ENTRADAS[FECHA],PRODUCTOS[],2,FALSE),"")</f>
        <v/>
      </c>
      <c r="D66" s="6" t="str">
        <f>IFERROR(VLOOKUP(ENTRADAS[[#This Row],[CODIGO]],PRODUCTOS[],3,FALSE),"")</f>
        <v/>
      </c>
      <c r="F66" s="51"/>
      <c r="G66" s="51">
        <f>ENTRADAS[[#This Row],[CANTIDAD]]*ENTRADAS[[#This Row],[VALOR UNIT.]]</f>
        <v>0</v>
      </c>
    </row>
    <row r="67" spans="1:7" s="6" customFormat="1" x14ac:dyDescent="0.25">
      <c r="A67" s="42"/>
      <c r="C67" s="6" t="str">
        <f>IFERROR(VLOOKUP(ENTRADAS[FECHA],PRODUCTOS[],2,FALSE),"")</f>
        <v/>
      </c>
      <c r="D67" s="6" t="str">
        <f>IFERROR(VLOOKUP(ENTRADAS[[#This Row],[CODIGO]],PRODUCTOS[],3,FALSE),"")</f>
        <v/>
      </c>
      <c r="F67" s="51"/>
      <c r="G67" s="51">
        <f>ENTRADAS[[#This Row],[CANTIDAD]]*ENTRADAS[[#This Row],[VALOR UNIT.]]</f>
        <v>0</v>
      </c>
    </row>
    <row r="68" spans="1:7" s="6" customFormat="1" x14ac:dyDescent="0.25">
      <c r="A68" s="42"/>
      <c r="C68" s="6" t="str">
        <f>IFERROR(VLOOKUP(ENTRADAS[FECHA],PRODUCTOS[],2,FALSE),"")</f>
        <v/>
      </c>
      <c r="D68" s="6" t="str">
        <f>IFERROR(VLOOKUP(ENTRADAS[[#This Row],[CODIGO]],PRODUCTOS[],3,FALSE),"")</f>
        <v/>
      </c>
      <c r="F68" s="51"/>
      <c r="G68" s="51">
        <f>ENTRADAS[[#This Row],[CANTIDAD]]*ENTRADAS[[#This Row],[VALOR UNIT.]]</f>
        <v>0</v>
      </c>
    </row>
    <row r="69" spans="1:7" s="6" customFormat="1" x14ac:dyDescent="0.25">
      <c r="A69" s="42"/>
      <c r="C69" s="6" t="str">
        <f>IFERROR(VLOOKUP(ENTRADAS[FECHA],PRODUCTOS[],2,FALSE),"")</f>
        <v/>
      </c>
      <c r="D69" s="6" t="str">
        <f>IFERROR(VLOOKUP(ENTRADAS[[#This Row],[CODIGO]],PRODUCTOS[],3,FALSE),"")</f>
        <v/>
      </c>
      <c r="F69" s="51"/>
      <c r="G69" s="51">
        <f>ENTRADAS[[#This Row],[CANTIDAD]]*ENTRADAS[[#This Row],[VALOR UNIT.]]</f>
        <v>0</v>
      </c>
    </row>
    <row r="70" spans="1:7" s="6" customFormat="1" x14ac:dyDescent="0.25">
      <c r="A70" s="42"/>
      <c r="C70" s="6" t="str">
        <f>IFERROR(VLOOKUP(ENTRADAS[FECHA],PRODUCTOS[],2,FALSE),"")</f>
        <v/>
      </c>
      <c r="D70" s="6" t="str">
        <f>IFERROR(VLOOKUP(ENTRADAS[[#This Row],[CODIGO]],PRODUCTOS[],3,FALSE),"")</f>
        <v/>
      </c>
      <c r="F70" s="51"/>
      <c r="G70" s="51">
        <f>ENTRADAS[[#This Row],[CANTIDAD]]*ENTRADAS[[#This Row],[VALOR UNIT.]]</f>
        <v>0</v>
      </c>
    </row>
    <row r="71" spans="1:7" s="6" customFormat="1" x14ac:dyDescent="0.25">
      <c r="A71" s="42"/>
      <c r="C71" s="6" t="str">
        <f>IFERROR(VLOOKUP(ENTRADAS[FECHA],PRODUCTOS[],2,FALSE),"")</f>
        <v/>
      </c>
      <c r="D71" s="6" t="str">
        <f>IFERROR(VLOOKUP(ENTRADAS[[#This Row],[CODIGO]],PRODUCTOS[],3,FALSE),"")</f>
        <v/>
      </c>
      <c r="F71" s="51"/>
      <c r="G71" s="51">
        <f>ENTRADAS[[#This Row],[CANTIDAD]]*ENTRADAS[[#This Row],[VALOR UNIT.]]</f>
        <v>0</v>
      </c>
    </row>
    <row r="72" spans="1:7" s="6" customFormat="1" x14ac:dyDescent="0.25">
      <c r="A72" s="42"/>
      <c r="C72" s="6" t="str">
        <f>IFERROR(VLOOKUP(ENTRADAS[FECHA],PRODUCTOS[],2,FALSE),"")</f>
        <v/>
      </c>
      <c r="D72" s="6" t="str">
        <f>IFERROR(VLOOKUP(ENTRADAS[[#This Row],[CODIGO]],PRODUCTOS[],3,FALSE),"")</f>
        <v/>
      </c>
      <c r="F72" s="51"/>
      <c r="G72" s="51">
        <f>ENTRADAS[[#This Row],[CANTIDAD]]*ENTRADAS[[#This Row],[VALOR UNIT.]]</f>
        <v>0</v>
      </c>
    </row>
    <row r="73" spans="1:7" s="6" customFormat="1" x14ac:dyDescent="0.25">
      <c r="A73" s="42"/>
      <c r="C73" s="6" t="str">
        <f>IFERROR(VLOOKUP(ENTRADAS[FECHA],PRODUCTOS[],2,FALSE),"")</f>
        <v/>
      </c>
      <c r="D73" s="6" t="str">
        <f>IFERROR(VLOOKUP(ENTRADAS[[#This Row],[CODIGO]],PRODUCTOS[],3,FALSE),"")</f>
        <v/>
      </c>
      <c r="F73" s="51"/>
      <c r="G73" s="51">
        <f>ENTRADAS[[#This Row],[CANTIDAD]]*ENTRADAS[[#This Row],[VALOR UNIT.]]</f>
        <v>0</v>
      </c>
    </row>
    <row r="74" spans="1:7" s="6" customFormat="1" x14ac:dyDescent="0.25">
      <c r="A74" s="42"/>
      <c r="C74" s="6" t="str">
        <f>IFERROR(VLOOKUP(ENTRADAS[FECHA],PRODUCTOS[],2,FALSE),"")</f>
        <v/>
      </c>
      <c r="D74" s="6" t="str">
        <f>IFERROR(VLOOKUP(ENTRADAS[[#This Row],[CODIGO]],PRODUCTOS[],3,FALSE),"")</f>
        <v/>
      </c>
      <c r="F74" s="51"/>
      <c r="G74" s="51">
        <f>ENTRADAS[[#This Row],[CANTIDAD]]*ENTRADAS[[#This Row],[VALOR UNIT.]]</f>
        <v>0</v>
      </c>
    </row>
    <row r="75" spans="1:7" s="6" customFormat="1" x14ac:dyDescent="0.25">
      <c r="A75" s="42"/>
      <c r="C75" s="6" t="str">
        <f>IFERROR(VLOOKUP(ENTRADAS[FECHA],PRODUCTOS[],2,FALSE),"")</f>
        <v/>
      </c>
      <c r="D75" s="6" t="str">
        <f>IFERROR(VLOOKUP(ENTRADAS[[#This Row],[CODIGO]],PRODUCTOS[],3,FALSE),"")</f>
        <v/>
      </c>
      <c r="F75" s="51"/>
      <c r="G75" s="51">
        <f>ENTRADAS[[#This Row],[CANTIDAD]]*ENTRADAS[[#This Row],[VALOR UNIT.]]</f>
        <v>0</v>
      </c>
    </row>
    <row r="76" spans="1:7" s="6" customFormat="1" x14ac:dyDescent="0.25">
      <c r="A76" s="42"/>
      <c r="C76" s="6" t="str">
        <f>IFERROR(VLOOKUP(ENTRADAS[FECHA],PRODUCTOS[],2,FALSE),"")</f>
        <v/>
      </c>
      <c r="D76" s="6" t="str">
        <f>IFERROR(VLOOKUP(ENTRADAS[[#This Row],[CODIGO]],PRODUCTOS[],3,FALSE),"")</f>
        <v/>
      </c>
      <c r="F76" s="51"/>
      <c r="G76" s="51">
        <f>ENTRADAS[[#This Row],[CANTIDAD]]*ENTRADAS[[#This Row],[VALOR UNIT.]]</f>
        <v>0</v>
      </c>
    </row>
    <row r="77" spans="1:7" s="6" customFormat="1" x14ac:dyDescent="0.25">
      <c r="A77" s="42"/>
      <c r="C77" s="6" t="str">
        <f>IFERROR(VLOOKUP(ENTRADAS[FECHA],PRODUCTOS[],2,FALSE),"")</f>
        <v/>
      </c>
      <c r="D77" s="6" t="str">
        <f>IFERROR(VLOOKUP(ENTRADAS[[#This Row],[CODIGO]],PRODUCTOS[],3,FALSE),"")</f>
        <v/>
      </c>
      <c r="F77" s="51"/>
      <c r="G77" s="51">
        <f>ENTRADAS[[#This Row],[CANTIDAD]]*ENTRADAS[[#This Row],[VALOR UNIT.]]</f>
        <v>0</v>
      </c>
    </row>
    <row r="78" spans="1:7" s="6" customFormat="1" x14ac:dyDescent="0.25">
      <c r="A78" s="42"/>
      <c r="C78" s="6" t="str">
        <f>IFERROR(VLOOKUP(ENTRADAS[FECHA],PRODUCTOS[],2,FALSE),"")</f>
        <v/>
      </c>
      <c r="D78" s="6" t="str">
        <f>IFERROR(VLOOKUP(ENTRADAS[[#This Row],[CODIGO]],PRODUCTOS[],3,FALSE),"")</f>
        <v/>
      </c>
      <c r="F78" s="51"/>
      <c r="G78" s="51">
        <f>ENTRADAS[[#This Row],[CANTIDAD]]*ENTRADAS[[#This Row],[VALOR UNIT.]]</f>
        <v>0</v>
      </c>
    </row>
    <row r="79" spans="1:7" s="6" customFormat="1" x14ac:dyDescent="0.25">
      <c r="A79" s="42"/>
      <c r="C79" s="6" t="str">
        <f>IFERROR(VLOOKUP(ENTRADAS[FECHA],PRODUCTOS[],2,FALSE),"")</f>
        <v/>
      </c>
      <c r="D79" s="6" t="str">
        <f>IFERROR(VLOOKUP(ENTRADAS[[#This Row],[CODIGO]],PRODUCTOS[],3,FALSE),"")</f>
        <v/>
      </c>
      <c r="F79" s="51"/>
      <c r="G79" s="51">
        <f>ENTRADAS[[#This Row],[CANTIDAD]]*ENTRADAS[[#This Row],[VALOR UNIT.]]</f>
        <v>0</v>
      </c>
    </row>
    <row r="80" spans="1:7" s="6" customFormat="1" x14ac:dyDescent="0.25">
      <c r="A80" s="42"/>
      <c r="C80" s="6" t="str">
        <f>IFERROR(VLOOKUP(ENTRADAS[FECHA],PRODUCTOS[],2,FALSE),"")</f>
        <v/>
      </c>
      <c r="D80" s="6" t="str">
        <f>IFERROR(VLOOKUP(ENTRADAS[[#This Row],[CODIGO]],PRODUCTOS[],3,FALSE),"")</f>
        <v/>
      </c>
      <c r="F80" s="51"/>
      <c r="G80" s="51">
        <f>ENTRADAS[[#This Row],[CANTIDAD]]*ENTRADAS[[#This Row],[VALOR UNIT.]]</f>
        <v>0</v>
      </c>
    </row>
    <row r="81" spans="1:7" s="6" customFormat="1" x14ac:dyDescent="0.25">
      <c r="A81" s="42"/>
      <c r="C81" s="6" t="str">
        <f>IFERROR(VLOOKUP(ENTRADAS[FECHA],PRODUCTOS[],2,FALSE),"")</f>
        <v/>
      </c>
      <c r="D81" s="6" t="str">
        <f>IFERROR(VLOOKUP(ENTRADAS[[#This Row],[CODIGO]],PRODUCTOS[],3,FALSE),"")</f>
        <v/>
      </c>
      <c r="F81" s="51"/>
      <c r="G81" s="51">
        <f>ENTRADAS[[#This Row],[CANTIDAD]]*ENTRADAS[[#This Row],[VALOR UNIT.]]</f>
        <v>0</v>
      </c>
    </row>
    <row r="82" spans="1:7" s="6" customFormat="1" x14ac:dyDescent="0.25">
      <c r="A82" s="42"/>
      <c r="C82" s="6" t="str">
        <f>IFERROR(VLOOKUP(ENTRADAS[FECHA],PRODUCTOS[],2,FALSE),"")</f>
        <v/>
      </c>
      <c r="D82" s="6" t="str">
        <f>IFERROR(VLOOKUP(ENTRADAS[[#This Row],[CODIGO]],PRODUCTOS[],3,FALSE),"")</f>
        <v/>
      </c>
      <c r="F82" s="51"/>
      <c r="G82" s="51">
        <f>ENTRADAS[[#This Row],[CANTIDAD]]*ENTRADAS[[#This Row],[VALOR UNIT.]]</f>
        <v>0</v>
      </c>
    </row>
    <row r="83" spans="1:7" s="6" customFormat="1" x14ac:dyDescent="0.25">
      <c r="A83" s="42"/>
      <c r="C83" s="6" t="str">
        <f>IFERROR(VLOOKUP(ENTRADAS[FECHA],PRODUCTOS[],2,FALSE),"")</f>
        <v/>
      </c>
      <c r="D83" s="6" t="str">
        <f>IFERROR(VLOOKUP(ENTRADAS[[#This Row],[CODIGO]],PRODUCTOS[],3,FALSE),"")</f>
        <v/>
      </c>
      <c r="F83" s="51"/>
      <c r="G83" s="51">
        <f>ENTRADAS[[#This Row],[CANTIDAD]]*ENTRADAS[[#This Row],[VALOR UNIT.]]</f>
        <v>0</v>
      </c>
    </row>
    <row r="84" spans="1:7" s="6" customFormat="1" x14ac:dyDescent="0.25">
      <c r="A84" s="42"/>
      <c r="C84" s="6" t="str">
        <f>IFERROR(VLOOKUP(ENTRADAS[FECHA],PRODUCTOS[],2,FALSE),"")</f>
        <v/>
      </c>
      <c r="D84" s="6" t="str">
        <f>IFERROR(VLOOKUP(ENTRADAS[[#This Row],[CODIGO]],PRODUCTOS[],3,FALSE),"")</f>
        <v/>
      </c>
      <c r="F84" s="51"/>
      <c r="G84" s="51">
        <f>ENTRADAS[[#This Row],[CANTIDAD]]*ENTRADAS[[#This Row],[VALOR UNIT.]]</f>
        <v>0</v>
      </c>
    </row>
    <row r="85" spans="1:7" s="6" customFormat="1" x14ac:dyDescent="0.25">
      <c r="A85" s="42"/>
      <c r="C85" s="6" t="str">
        <f>IFERROR(VLOOKUP(ENTRADAS[FECHA],PRODUCTOS[],2,FALSE),"")</f>
        <v/>
      </c>
      <c r="D85" s="6" t="str">
        <f>IFERROR(VLOOKUP(ENTRADAS[[#This Row],[CODIGO]],PRODUCTOS[],3,FALSE),"")</f>
        <v/>
      </c>
      <c r="F85" s="51"/>
      <c r="G85" s="51">
        <f>ENTRADAS[[#This Row],[CANTIDAD]]*ENTRADAS[[#This Row],[VALOR UNIT.]]</f>
        <v>0</v>
      </c>
    </row>
    <row r="86" spans="1:7" s="6" customFormat="1" x14ac:dyDescent="0.25">
      <c r="A86" s="42"/>
      <c r="C86" s="6" t="str">
        <f>IFERROR(VLOOKUP(ENTRADAS[FECHA],PRODUCTOS[],2,FALSE),"")</f>
        <v/>
      </c>
      <c r="D86" s="6" t="str">
        <f>IFERROR(VLOOKUP(ENTRADAS[[#This Row],[CODIGO]],PRODUCTOS[],3,FALSE),"")</f>
        <v/>
      </c>
      <c r="F86" s="51"/>
      <c r="G86" s="51">
        <f>ENTRADAS[[#This Row],[CANTIDAD]]*ENTRADAS[[#This Row],[VALOR UNIT.]]</f>
        <v>0</v>
      </c>
    </row>
    <row r="87" spans="1:7" s="6" customFormat="1" x14ac:dyDescent="0.25">
      <c r="A87" s="42"/>
      <c r="C87" s="6" t="str">
        <f>IFERROR(VLOOKUP(ENTRADAS[FECHA],PRODUCTOS[],2,FALSE),"")</f>
        <v/>
      </c>
      <c r="D87" s="6" t="str">
        <f>IFERROR(VLOOKUP(ENTRADAS[[#This Row],[CODIGO]],PRODUCTOS[],3,FALSE),"")</f>
        <v/>
      </c>
      <c r="F87" s="51"/>
      <c r="G87" s="51">
        <f>ENTRADAS[[#This Row],[CANTIDAD]]*ENTRADAS[[#This Row],[VALOR UNIT.]]</f>
        <v>0</v>
      </c>
    </row>
    <row r="88" spans="1:7" s="6" customFormat="1" x14ac:dyDescent="0.25">
      <c r="A88" s="42"/>
      <c r="C88" s="6" t="str">
        <f>IFERROR(VLOOKUP(ENTRADAS[FECHA],PRODUCTOS[],2,FALSE),"")</f>
        <v/>
      </c>
      <c r="D88" s="6" t="str">
        <f>IFERROR(VLOOKUP(ENTRADAS[[#This Row],[CODIGO]],PRODUCTOS[],3,FALSE),"")</f>
        <v/>
      </c>
      <c r="F88" s="51"/>
      <c r="G88" s="51">
        <f>ENTRADAS[[#This Row],[CANTIDAD]]*ENTRADAS[[#This Row],[VALOR UNIT.]]</f>
        <v>0</v>
      </c>
    </row>
    <row r="89" spans="1:7" s="6" customFormat="1" x14ac:dyDescent="0.25">
      <c r="A89" s="42"/>
      <c r="C89" s="6" t="str">
        <f>IFERROR(VLOOKUP(ENTRADAS[FECHA],PRODUCTOS[],2,FALSE),"")</f>
        <v/>
      </c>
      <c r="D89" s="6" t="str">
        <f>IFERROR(VLOOKUP(ENTRADAS[[#This Row],[CODIGO]],PRODUCTOS[],3,FALSE),"")</f>
        <v/>
      </c>
      <c r="F89" s="51"/>
      <c r="G89" s="51">
        <f>ENTRADAS[[#This Row],[CANTIDAD]]*ENTRADAS[[#This Row],[VALOR UNIT.]]</f>
        <v>0</v>
      </c>
    </row>
    <row r="90" spans="1:7" s="6" customFormat="1" x14ac:dyDescent="0.25">
      <c r="A90" s="42"/>
      <c r="C90" s="6" t="str">
        <f>IFERROR(VLOOKUP(ENTRADAS[FECHA],PRODUCTOS[],2,FALSE),"")</f>
        <v/>
      </c>
      <c r="D90" s="6" t="str">
        <f>IFERROR(VLOOKUP(ENTRADAS[[#This Row],[CODIGO]],PRODUCTOS[],3,FALSE),"")</f>
        <v/>
      </c>
      <c r="F90" s="51"/>
      <c r="G90" s="51">
        <f>ENTRADAS[[#This Row],[CANTIDAD]]*ENTRADAS[[#This Row],[VALOR UNIT.]]</f>
        <v>0</v>
      </c>
    </row>
    <row r="91" spans="1:7" s="6" customFormat="1" x14ac:dyDescent="0.25">
      <c r="A91" s="42"/>
      <c r="C91" s="6" t="str">
        <f>IFERROR(VLOOKUP(ENTRADAS[FECHA],PRODUCTOS[],2,FALSE),"")</f>
        <v/>
      </c>
      <c r="D91" s="6" t="str">
        <f>IFERROR(VLOOKUP(ENTRADAS[[#This Row],[CODIGO]],PRODUCTOS[],3,FALSE),"")</f>
        <v/>
      </c>
      <c r="F91" s="51"/>
      <c r="G91" s="51">
        <f>ENTRADAS[[#This Row],[CANTIDAD]]*ENTRADAS[[#This Row],[VALOR UNIT.]]</f>
        <v>0</v>
      </c>
    </row>
    <row r="92" spans="1:7" s="6" customFormat="1" x14ac:dyDescent="0.25">
      <c r="A92" s="42"/>
      <c r="C92" s="6" t="str">
        <f>IFERROR(VLOOKUP(ENTRADAS[FECHA],PRODUCTOS[],2,FALSE),"")</f>
        <v/>
      </c>
      <c r="D92" s="6" t="str">
        <f>IFERROR(VLOOKUP(ENTRADAS[[#This Row],[CODIGO]],PRODUCTOS[],3,FALSE),"")</f>
        <v/>
      </c>
      <c r="F92" s="51"/>
      <c r="G92" s="51">
        <f>ENTRADAS[[#This Row],[CANTIDAD]]*ENTRADAS[[#This Row],[VALOR UNIT.]]</f>
        <v>0</v>
      </c>
    </row>
    <row r="93" spans="1:7" s="6" customFormat="1" x14ac:dyDescent="0.25">
      <c r="A93" s="42"/>
      <c r="C93" s="6" t="str">
        <f>IFERROR(VLOOKUP(ENTRADAS[FECHA],PRODUCTOS[],2,FALSE),"")</f>
        <v/>
      </c>
      <c r="D93" s="6" t="str">
        <f>IFERROR(VLOOKUP(ENTRADAS[[#This Row],[CODIGO]],PRODUCTOS[],3,FALSE),"")</f>
        <v/>
      </c>
      <c r="F93" s="51"/>
      <c r="G93" s="51">
        <f>ENTRADAS[[#This Row],[CANTIDAD]]*ENTRADAS[[#This Row],[VALOR UNIT.]]</f>
        <v>0</v>
      </c>
    </row>
    <row r="94" spans="1:7" s="6" customFormat="1" x14ac:dyDescent="0.25">
      <c r="A94" s="42"/>
      <c r="C94" s="6" t="str">
        <f>IFERROR(VLOOKUP(ENTRADAS[FECHA],PRODUCTOS[],2,FALSE),"")</f>
        <v/>
      </c>
      <c r="D94" s="6" t="str">
        <f>IFERROR(VLOOKUP(ENTRADAS[[#This Row],[CODIGO]],PRODUCTOS[],3,FALSE),"")</f>
        <v/>
      </c>
      <c r="F94" s="51"/>
      <c r="G94" s="51">
        <f>ENTRADAS[[#This Row],[CANTIDAD]]*ENTRADAS[[#This Row],[VALOR UNIT.]]</f>
        <v>0</v>
      </c>
    </row>
    <row r="95" spans="1:7" s="6" customFormat="1" x14ac:dyDescent="0.25">
      <c r="A95" s="42"/>
      <c r="C95" s="6" t="str">
        <f>IFERROR(VLOOKUP(ENTRADAS[FECHA],PRODUCTOS[],2,FALSE),"")</f>
        <v/>
      </c>
      <c r="D95" s="6" t="str">
        <f>IFERROR(VLOOKUP(ENTRADAS[[#This Row],[CODIGO]],PRODUCTOS[],3,FALSE),"")</f>
        <v/>
      </c>
      <c r="F95" s="51"/>
      <c r="G95" s="51">
        <f>ENTRADAS[[#This Row],[CANTIDAD]]*ENTRADAS[[#This Row],[VALOR UNIT.]]</f>
        <v>0</v>
      </c>
    </row>
    <row r="96" spans="1:7" s="6" customFormat="1" x14ac:dyDescent="0.25">
      <c r="A96" s="42"/>
      <c r="C96" s="6" t="str">
        <f>IFERROR(VLOOKUP(ENTRADAS[FECHA],PRODUCTOS[],2,FALSE),"")</f>
        <v/>
      </c>
      <c r="D96" s="6" t="str">
        <f>IFERROR(VLOOKUP(ENTRADAS[[#This Row],[CODIGO]],PRODUCTOS[],3,FALSE),"")</f>
        <v/>
      </c>
      <c r="F96" s="51"/>
      <c r="G96" s="51">
        <f>ENTRADAS[[#This Row],[CANTIDAD]]*ENTRADAS[[#This Row],[VALOR UNIT.]]</f>
        <v>0</v>
      </c>
    </row>
    <row r="97" spans="1:7" s="6" customFormat="1" x14ac:dyDescent="0.25">
      <c r="A97" s="42"/>
      <c r="C97" s="6" t="str">
        <f>IFERROR(VLOOKUP(ENTRADAS[FECHA],PRODUCTOS[],2,FALSE),"")</f>
        <v/>
      </c>
      <c r="D97" s="6" t="str">
        <f>IFERROR(VLOOKUP(ENTRADAS[[#This Row],[CODIGO]],PRODUCTOS[],3,FALSE),"")</f>
        <v/>
      </c>
      <c r="F97" s="51"/>
      <c r="G97" s="51">
        <f>ENTRADAS[[#This Row],[CANTIDAD]]*ENTRADAS[[#This Row],[VALOR UNIT.]]</f>
        <v>0</v>
      </c>
    </row>
    <row r="98" spans="1:7" s="6" customFormat="1" x14ac:dyDescent="0.25">
      <c r="A98" s="42"/>
      <c r="C98" s="6" t="str">
        <f>IFERROR(VLOOKUP(ENTRADAS[FECHA],PRODUCTOS[],2,FALSE),"")</f>
        <v/>
      </c>
      <c r="D98" s="6" t="str">
        <f>IFERROR(VLOOKUP(ENTRADAS[[#This Row],[CODIGO]],PRODUCTOS[],3,FALSE),"")</f>
        <v/>
      </c>
      <c r="F98" s="51"/>
      <c r="G98" s="51">
        <f>ENTRADAS[[#This Row],[CANTIDAD]]*ENTRADAS[[#This Row],[VALOR UNIT.]]</f>
        <v>0</v>
      </c>
    </row>
    <row r="99" spans="1:7" s="6" customFormat="1" x14ac:dyDescent="0.25">
      <c r="A99" s="42"/>
      <c r="C99" s="6" t="str">
        <f>IFERROR(VLOOKUP(ENTRADAS[FECHA],PRODUCTOS[],2,FALSE),"")</f>
        <v/>
      </c>
      <c r="D99" s="6" t="str">
        <f>IFERROR(VLOOKUP(ENTRADAS[[#This Row],[CODIGO]],PRODUCTOS[],3,FALSE),"")</f>
        <v/>
      </c>
      <c r="F99" s="51"/>
      <c r="G99" s="51">
        <f>ENTRADAS[[#This Row],[CANTIDAD]]*ENTRADAS[[#This Row],[VALOR UNIT.]]</f>
        <v>0</v>
      </c>
    </row>
    <row r="100" spans="1:7" s="6" customFormat="1" x14ac:dyDescent="0.25">
      <c r="A100" s="42"/>
      <c r="C100" s="6" t="str">
        <f>IFERROR(VLOOKUP(ENTRADAS[FECHA],PRODUCTOS[],2,FALSE),"")</f>
        <v/>
      </c>
      <c r="D100" s="6" t="str">
        <f>IFERROR(VLOOKUP(ENTRADAS[[#This Row],[CODIGO]],PRODUCTOS[],3,FALSE),"")</f>
        <v/>
      </c>
      <c r="F100" s="51"/>
      <c r="G100" s="51">
        <f>ENTRADAS[[#This Row],[CANTIDAD]]*ENTRADAS[[#This Row],[VALOR UNIT.]]</f>
        <v>0</v>
      </c>
    </row>
    <row r="101" spans="1:7" s="6" customFormat="1" x14ac:dyDescent="0.25">
      <c r="A101" s="42"/>
      <c r="C101" s="6" t="str">
        <f>IFERROR(VLOOKUP(ENTRADAS[FECHA],PRODUCTOS[],2,FALSE),"")</f>
        <v/>
      </c>
      <c r="D101" s="6" t="str">
        <f>IFERROR(VLOOKUP(ENTRADAS[[#This Row],[CODIGO]],PRODUCTOS[],3,FALSE),"")</f>
        <v/>
      </c>
      <c r="F101" s="51"/>
      <c r="G101" s="51">
        <f>ENTRADAS[[#This Row],[CANTIDAD]]*ENTRADAS[[#This Row],[VALOR UNIT.]]</f>
        <v>0</v>
      </c>
    </row>
    <row r="102" spans="1:7" s="6" customFormat="1" x14ac:dyDescent="0.25">
      <c r="A102" s="42"/>
      <c r="C102" s="6" t="str">
        <f>IFERROR(VLOOKUP(ENTRADAS[FECHA],PRODUCTOS[],2,FALSE),"")</f>
        <v/>
      </c>
      <c r="D102" s="6" t="str">
        <f>IFERROR(VLOOKUP(ENTRADAS[[#This Row],[CODIGO]],PRODUCTOS[],3,FALSE),"")</f>
        <v/>
      </c>
      <c r="F102" s="51"/>
      <c r="G102" s="51">
        <f>ENTRADAS[[#This Row],[CANTIDAD]]*ENTRADAS[[#This Row],[VALOR UNIT.]]</f>
        <v>0</v>
      </c>
    </row>
    <row r="103" spans="1:7" s="6" customFormat="1" x14ac:dyDescent="0.25">
      <c r="A103" s="42"/>
      <c r="C103" s="6" t="str">
        <f>IFERROR(VLOOKUP(ENTRADAS[FECHA],PRODUCTOS[],2,FALSE),"")</f>
        <v/>
      </c>
      <c r="D103" s="6" t="str">
        <f>IFERROR(VLOOKUP(ENTRADAS[[#This Row],[CODIGO]],PRODUCTOS[],3,FALSE),"")</f>
        <v/>
      </c>
      <c r="F103" s="51"/>
      <c r="G103" s="51">
        <f>ENTRADAS[[#This Row],[CANTIDAD]]*ENTRADAS[[#This Row],[VALOR UNIT.]]</f>
        <v>0</v>
      </c>
    </row>
    <row r="104" spans="1:7" s="6" customFormat="1" x14ac:dyDescent="0.25">
      <c r="A104" s="42"/>
      <c r="C104" s="6" t="str">
        <f>IFERROR(VLOOKUP(ENTRADAS[FECHA],PRODUCTOS[],2,FALSE),"")</f>
        <v/>
      </c>
      <c r="D104" s="6" t="str">
        <f>IFERROR(VLOOKUP(ENTRADAS[[#This Row],[CODIGO]],PRODUCTOS[],3,FALSE),"")</f>
        <v/>
      </c>
      <c r="F104" s="51"/>
      <c r="G104" s="51">
        <f>ENTRADAS[[#This Row],[CANTIDAD]]*ENTRADAS[[#This Row],[VALOR UNIT.]]</f>
        <v>0</v>
      </c>
    </row>
    <row r="105" spans="1:7" s="6" customFormat="1" x14ac:dyDescent="0.25">
      <c r="A105" s="42"/>
      <c r="C105" s="6" t="str">
        <f>IFERROR(VLOOKUP(ENTRADAS[FECHA],PRODUCTOS[],2,FALSE),"")</f>
        <v/>
      </c>
      <c r="D105" s="6" t="str">
        <f>IFERROR(VLOOKUP(ENTRADAS[[#This Row],[CODIGO]],PRODUCTOS[],3,FALSE),"")</f>
        <v/>
      </c>
      <c r="F105" s="51"/>
      <c r="G105" s="51">
        <f>ENTRADAS[[#This Row],[CANTIDAD]]*ENTRADAS[[#This Row],[VALOR UNIT.]]</f>
        <v>0</v>
      </c>
    </row>
    <row r="106" spans="1:7" s="6" customFormat="1" x14ac:dyDescent="0.25">
      <c r="A106" s="42"/>
      <c r="C106" s="6" t="str">
        <f>IFERROR(VLOOKUP(ENTRADAS[FECHA],PRODUCTOS[],2,FALSE),"")</f>
        <v/>
      </c>
      <c r="D106" s="6" t="str">
        <f>IFERROR(VLOOKUP(ENTRADAS[[#This Row],[CODIGO]],PRODUCTOS[],3,FALSE),"")</f>
        <v/>
      </c>
      <c r="F106" s="51"/>
      <c r="G106" s="51">
        <f>ENTRADAS[[#This Row],[CANTIDAD]]*ENTRADAS[[#This Row],[VALOR UNIT.]]</f>
        <v>0</v>
      </c>
    </row>
    <row r="107" spans="1:7" s="6" customFormat="1" x14ac:dyDescent="0.25">
      <c r="A107" s="42"/>
      <c r="C107" s="6" t="str">
        <f>IFERROR(VLOOKUP(ENTRADAS[FECHA],PRODUCTOS[],2,FALSE),"")</f>
        <v/>
      </c>
      <c r="D107" s="6" t="str">
        <f>IFERROR(VLOOKUP(ENTRADAS[[#This Row],[CODIGO]],PRODUCTOS[],3,FALSE),"")</f>
        <v/>
      </c>
      <c r="F107" s="51"/>
      <c r="G107" s="51">
        <f>ENTRADAS[[#This Row],[CANTIDAD]]*ENTRADAS[[#This Row],[VALOR UNIT.]]</f>
        <v>0</v>
      </c>
    </row>
    <row r="108" spans="1:7" s="6" customFormat="1" x14ac:dyDescent="0.25">
      <c r="A108" s="42"/>
      <c r="C108" s="6" t="str">
        <f>IFERROR(VLOOKUP(ENTRADAS[FECHA],PRODUCTOS[],2,FALSE),"")</f>
        <v/>
      </c>
      <c r="D108" s="6" t="str">
        <f>IFERROR(VLOOKUP(ENTRADAS[[#This Row],[CODIGO]],PRODUCTOS[],3,FALSE),"")</f>
        <v/>
      </c>
      <c r="F108" s="51"/>
      <c r="G108" s="51">
        <f>ENTRADAS[[#This Row],[CANTIDAD]]*ENTRADAS[[#This Row],[VALOR UNIT.]]</f>
        <v>0</v>
      </c>
    </row>
    <row r="109" spans="1:7" s="6" customFormat="1" x14ac:dyDescent="0.25">
      <c r="A109" s="42"/>
      <c r="C109" s="6" t="str">
        <f>IFERROR(VLOOKUP(ENTRADAS[FECHA],PRODUCTOS[],2,FALSE),"")</f>
        <v/>
      </c>
      <c r="D109" s="6" t="str">
        <f>IFERROR(VLOOKUP(ENTRADAS[[#This Row],[CODIGO]],PRODUCTOS[],3,FALSE),"")</f>
        <v/>
      </c>
      <c r="F109" s="51"/>
      <c r="G109" s="51">
        <f>ENTRADAS[[#This Row],[CANTIDAD]]*ENTRADAS[[#This Row],[VALOR UNIT.]]</f>
        <v>0</v>
      </c>
    </row>
    <row r="110" spans="1:7" s="6" customFormat="1" x14ac:dyDescent="0.25">
      <c r="A110" s="42"/>
      <c r="C110" s="6" t="str">
        <f>IFERROR(VLOOKUP(ENTRADAS[FECHA],PRODUCTOS[],2,FALSE),"")</f>
        <v/>
      </c>
      <c r="D110" s="6" t="str">
        <f>IFERROR(VLOOKUP(ENTRADAS[[#This Row],[CODIGO]],PRODUCTOS[],3,FALSE),"")</f>
        <v/>
      </c>
      <c r="F110" s="51"/>
      <c r="G110" s="51">
        <f>ENTRADAS[[#This Row],[CANTIDAD]]*ENTRADAS[[#This Row],[VALOR UNIT.]]</f>
        <v>0</v>
      </c>
    </row>
    <row r="111" spans="1:7" s="6" customFormat="1" x14ac:dyDescent="0.25">
      <c r="A111" s="42"/>
      <c r="C111" s="6" t="str">
        <f>IFERROR(VLOOKUP(ENTRADAS[FECHA],PRODUCTOS[],2,FALSE),"")</f>
        <v/>
      </c>
      <c r="D111" s="6" t="str">
        <f>IFERROR(VLOOKUP(ENTRADAS[[#This Row],[CODIGO]],PRODUCTOS[],3,FALSE),"")</f>
        <v/>
      </c>
      <c r="F111" s="51"/>
      <c r="G111" s="51">
        <f>ENTRADAS[[#This Row],[CANTIDAD]]*ENTRADAS[[#This Row],[VALOR UNIT.]]</f>
        <v>0</v>
      </c>
    </row>
    <row r="112" spans="1:7" s="6" customFormat="1" x14ac:dyDescent="0.25">
      <c r="A112" s="42"/>
      <c r="C112" s="6" t="str">
        <f>IFERROR(VLOOKUP(ENTRADAS[FECHA],PRODUCTOS[],2,FALSE),"")</f>
        <v/>
      </c>
      <c r="D112" s="6" t="str">
        <f>IFERROR(VLOOKUP(ENTRADAS[[#This Row],[CODIGO]],PRODUCTOS[],3,FALSE),"")</f>
        <v/>
      </c>
      <c r="F112" s="51"/>
      <c r="G112" s="51">
        <f>ENTRADAS[[#This Row],[CANTIDAD]]*ENTRADAS[[#This Row],[VALOR UNIT.]]</f>
        <v>0</v>
      </c>
    </row>
    <row r="113" spans="1:7" s="6" customFormat="1" x14ac:dyDescent="0.25">
      <c r="A113" s="42"/>
      <c r="C113" s="6" t="str">
        <f>IFERROR(VLOOKUP(ENTRADAS[FECHA],PRODUCTOS[],2,FALSE),"")</f>
        <v/>
      </c>
      <c r="D113" s="6" t="str">
        <f>IFERROR(VLOOKUP(ENTRADAS[[#This Row],[CODIGO]],PRODUCTOS[],3,FALSE),"")</f>
        <v/>
      </c>
      <c r="F113" s="51"/>
      <c r="G113" s="51">
        <f>ENTRADAS[[#This Row],[CANTIDAD]]*ENTRADAS[[#This Row],[VALOR UNIT.]]</f>
        <v>0</v>
      </c>
    </row>
    <row r="114" spans="1:7" s="6" customFormat="1" x14ac:dyDescent="0.25">
      <c r="A114" s="42"/>
      <c r="C114" s="6" t="str">
        <f>IFERROR(VLOOKUP(ENTRADAS[FECHA],PRODUCTOS[],2,FALSE),"")</f>
        <v/>
      </c>
      <c r="D114" s="6" t="str">
        <f>IFERROR(VLOOKUP(ENTRADAS[[#This Row],[CODIGO]],PRODUCTOS[],3,FALSE),"")</f>
        <v/>
      </c>
      <c r="F114" s="51"/>
      <c r="G114" s="51">
        <f>ENTRADAS[[#This Row],[CANTIDAD]]*ENTRADAS[[#This Row],[VALOR UNIT.]]</f>
        <v>0</v>
      </c>
    </row>
    <row r="115" spans="1:7" s="6" customFormat="1" x14ac:dyDescent="0.25">
      <c r="A115" s="42"/>
      <c r="C115" s="6" t="str">
        <f>IFERROR(VLOOKUP(ENTRADAS[FECHA],PRODUCTOS[],2,FALSE),"")</f>
        <v/>
      </c>
      <c r="D115" s="6" t="str">
        <f>IFERROR(VLOOKUP(ENTRADAS[[#This Row],[CODIGO]],PRODUCTOS[],3,FALSE),"")</f>
        <v/>
      </c>
      <c r="F115" s="51"/>
      <c r="G115" s="51">
        <f>ENTRADAS[[#This Row],[CANTIDAD]]*ENTRADAS[[#This Row],[VALOR UNIT.]]</f>
        <v>0</v>
      </c>
    </row>
    <row r="116" spans="1:7" s="6" customFormat="1" x14ac:dyDescent="0.25">
      <c r="A116" s="42"/>
      <c r="C116" s="6" t="str">
        <f>IFERROR(VLOOKUP(ENTRADAS[FECHA],PRODUCTOS[],2,FALSE),"")</f>
        <v/>
      </c>
      <c r="D116" s="6" t="str">
        <f>IFERROR(VLOOKUP(ENTRADAS[[#This Row],[CODIGO]],PRODUCTOS[],3,FALSE),"")</f>
        <v/>
      </c>
      <c r="F116" s="51"/>
      <c r="G116" s="51">
        <f>ENTRADAS[[#This Row],[CANTIDAD]]*ENTRADAS[[#This Row],[VALOR UNIT.]]</f>
        <v>0</v>
      </c>
    </row>
    <row r="117" spans="1:7" s="6" customFormat="1" x14ac:dyDescent="0.25">
      <c r="A117" s="42"/>
      <c r="C117" s="6" t="str">
        <f>IFERROR(VLOOKUP(ENTRADAS[FECHA],PRODUCTOS[],2,FALSE),"")</f>
        <v/>
      </c>
      <c r="D117" s="6" t="str">
        <f>IFERROR(VLOOKUP(ENTRADAS[[#This Row],[CODIGO]],PRODUCTOS[],3,FALSE),"")</f>
        <v/>
      </c>
      <c r="F117" s="51"/>
      <c r="G117" s="51">
        <f>ENTRADAS[[#This Row],[CANTIDAD]]*ENTRADAS[[#This Row],[VALOR UNIT.]]</f>
        <v>0</v>
      </c>
    </row>
    <row r="118" spans="1:7" s="6" customFormat="1" x14ac:dyDescent="0.25">
      <c r="A118" s="42"/>
      <c r="C118" s="6" t="str">
        <f>IFERROR(VLOOKUP(ENTRADAS[FECHA],PRODUCTOS[],2,FALSE),"")</f>
        <v/>
      </c>
      <c r="D118" s="6" t="str">
        <f>IFERROR(VLOOKUP(ENTRADAS[[#This Row],[CODIGO]],PRODUCTOS[],3,FALSE),"")</f>
        <v/>
      </c>
      <c r="F118" s="51"/>
      <c r="G118" s="51">
        <f>ENTRADAS[[#This Row],[CANTIDAD]]*ENTRADAS[[#This Row],[VALOR UNIT.]]</f>
        <v>0</v>
      </c>
    </row>
    <row r="119" spans="1:7" s="6" customFormat="1" x14ac:dyDescent="0.25">
      <c r="A119" s="42"/>
      <c r="C119" s="6" t="str">
        <f>IFERROR(VLOOKUP(ENTRADAS[FECHA],PRODUCTOS[],2,FALSE),"")</f>
        <v/>
      </c>
      <c r="D119" s="6" t="str">
        <f>IFERROR(VLOOKUP(ENTRADAS[[#This Row],[CODIGO]],PRODUCTOS[],3,FALSE),"")</f>
        <v/>
      </c>
      <c r="F119" s="51"/>
      <c r="G119" s="51">
        <f>ENTRADAS[[#This Row],[CANTIDAD]]*ENTRADAS[[#This Row],[VALOR UNIT.]]</f>
        <v>0</v>
      </c>
    </row>
    <row r="120" spans="1:7" s="6" customFormat="1" x14ac:dyDescent="0.25">
      <c r="A120" s="42"/>
      <c r="C120" s="6" t="str">
        <f>IFERROR(VLOOKUP(ENTRADAS[FECHA],PRODUCTOS[],2,FALSE),"")</f>
        <v/>
      </c>
      <c r="D120" s="6" t="str">
        <f>IFERROR(VLOOKUP(ENTRADAS[[#This Row],[CODIGO]],PRODUCTOS[],3,FALSE),"")</f>
        <v/>
      </c>
      <c r="F120" s="51"/>
      <c r="G120" s="51">
        <f>ENTRADAS[[#This Row],[CANTIDAD]]*ENTRADAS[[#This Row],[VALOR UNIT.]]</f>
        <v>0</v>
      </c>
    </row>
    <row r="121" spans="1:7" s="6" customFormat="1" x14ac:dyDescent="0.25">
      <c r="A121" s="42"/>
      <c r="C121" s="6" t="str">
        <f>IFERROR(VLOOKUP(ENTRADAS[FECHA],PRODUCTOS[],2,FALSE),"")</f>
        <v/>
      </c>
      <c r="D121" s="6" t="str">
        <f>IFERROR(VLOOKUP(ENTRADAS[[#This Row],[CODIGO]],PRODUCTOS[],3,FALSE),"")</f>
        <v/>
      </c>
      <c r="F121" s="51"/>
      <c r="G121" s="51">
        <f>ENTRADAS[[#This Row],[CANTIDAD]]*ENTRADAS[[#This Row],[VALOR UNIT.]]</f>
        <v>0</v>
      </c>
    </row>
    <row r="122" spans="1:7" s="6" customFormat="1" x14ac:dyDescent="0.25">
      <c r="A122" s="42"/>
      <c r="C122" s="6" t="str">
        <f>IFERROR(VLOOKUP(ENTRADAS[FECHA],PRODUCTOS[],2,FALSE),"")</f>
        <v/>
      </c>
      <c r="D122" s="6" t="str">
        <f>IFERROR(VLOOKUP(ENTRADAS[[#This Row],[CODIGO]],PRODUCTOS[],3,FALSE),"")</f>
        <v/>
      </c>
      <c r="F122" s="51"/>
      <c r="G122" s="51">
        <f>ENTRADAS[[#This Row],[CANTIDAD]]*ENTRADAS[[#This Row],[VALOR UNIT.]]</f>
        <v>0</v>
      </c>
    </row>
    <row r="123" spans="1:7" s="6" customFormat="1" x14ac:dyDescent="0.25">
      <c r="A123" s="42"/>
      <c r="C123" s="6" t="str">
        <f>IFERROR(VLOOKUP(ENTRADAS[FECHA],PRODUCTOS[],2,FALSE),"")</f>
        <v/>
      </c>
      <c r="D123" s="6" t="str">
        <f>IFERROR(VLOOKUP(ENTRADAS[[#This Row],[CODIGO]],PRODUCTOS[],3,FALSE),"")</f>
        <v/>
      </c>
      <c r="F123" s="51"/>
      <c r="G123" s="51">
        <f>ENTRADAS[[#This Row],[CANTIDAD]]*ENTRADAS[[#This Row],[VALOR UNIT.]]</f>
        <v>0</v>
      </c>
    </row>
    <row r="124" spans="1:7" s="6" customFormat="1" x14ac:dyDescent="0.25">
      <c r="A124" s="42"/>
      <c r="C124" s="6" t="str">
        <f>IFERROR(VLOOKUP(ENTRADAS[FECHA],PRODUCTOS[],2,FALSE),"")</f>
        <v/>
      </c>
      <c r="D124" s="6" t="str">
        <f>IFERROR(VLOOKUP(ENTRADAS[[#This Row],[CODIGO]],PRODUCTOS[],3,FALSE),"")</f>
        <v/>
      </c>
      <c r="F124" s="51"/>
      <c r="G124" s="51">
        <f>ENTRADAS[[#This Row],[CANTIDAD]]*ENTRADAS[[#This Row],[VALOR UNIT.]]</f>
        <v>0</v>
      </c>
    </row>
    <row r="125" spans="1:7" s="6" customFormat="1" x14ac:dyDescent="0.25">
      <c r="A125" s="42"/>
      <c r="C125" s="6" t="str">
        <f>IFERROR(VLOOKUP(ENTRADAS[FECHA],PRODUCTOS[],2,FALSE),"")</f>
        <v/>
      </c>
      <c r="D125" s="6" t="str">
        <f>IFERROR(VLOOKUP(ENTRADAS[[#This Row],[CODIGO]],PRODUCTOS[],3,FALSE),"")</f>
        <v/>
      </c>
      <c r="F125" s="51"/>
      <c r="G125" s="51">
        <f>ENTRADAS[[#This Row],[CANTIDAD]]*ENTRADAS[[#This Row],[VALOR UNIT.]]</f>
        <v>0</v>
      </c>
    </row>
    <row r="126" spans="1:7" s="6" customFormat="1" x14ac:dyDescent="0.25">
      <c r="A126" s="42"/>
      <c r="C126" s="6" t="str">
        <f>IFERROR(VLOOKUP(ENTRADAS[FECHA],PRODUCTOS[],2,FALSE),"")</f>
        <v/>
      </c>
      <c r="D126" s="6" t="str">
        <f>IFERROR(VLOOKUP(ENTRADAS[[#This Row],[CODIGO]],PRODUCTOS[],3,FALSE),"")</f>
        <v/>
      </c>
      <c r="F126" s="51"/>
      <c r="G126" s="51">
        <f>ENTRADAS[[#This Row],[CANTIDAD]]*ENTRADAS[[#This Row],[VALOR UNIT.]]</f>
        <v>0</v>
      </c>
    </row>
    <row r="127" spans="1:7" s="6" customFormat="1" x14ac:dyDescent="0.25">
      <c r="A127" s="42"/>
      <c r="C127" s="6" t="str">
        <f>IFERROR(VLOOKUP(ENTRADAS[FECHA],PRODUCTOS[],2,FALSE),"")</f>
        <v/>
      </c>
      <c r="D127" s="6" t="str">
        <f>IFERROR(VLOOKUP(ENTRADAS[[#This Row],[CODIGO]],PRODUCTOS[],3,FALSE),"")</f>
        <v/>
      </c>
      <c r="F127" s="51"/>
      <c r="G127" s="51">
        <f>ENTRADAS[[#This Row],[CANTIDAD]]*ENTRADAS[[#This Row],[VALOR UNIT.]]</f>
        <v>0</v>
      </c>
    </row>
    <row r="128" spans="1:7" s="6" customFormat="1" x14ac:dyDescent="0.25">
      <c r="A128" s="42"/>
      <c r="C128" s="6" t="str">
        <f>IFERROR(VLOOKUP(ENTRADAS[FECHA],PRODUCTOS[],2,FALSE),"")</f>
        <v/>
      </c>
      <c r="D128" s="6" t="str">
        <f>IFERROR(VLOOKUP(ENTRADAS[[#This Row],[CODIGO]],PRODUCTOS[],3,FALSE),"")</f>
        <v/>
      </c>
      <c r="F128" s="51"/>
      <c r="G128" s="51">
        <f>ENTRADAS[[#This Row],[CANTIDAD]]*ENTRADAS[[#This Row],[VALOR UNIT.]]</f>
        <v>0</v>
      </c>
    </row>
    <row r="129" spans="1:7" s="6" customFormat="1" x14ac:dyDescent="0.25">
      <c r="A129" s="42"/>
      <c r="C129" s="6" t="str">
        <f>IFERROR(VLOOKUP(ENTRADAS[FECHA],PRODUCTOS[],2,FALSE),"")</f>
        <v/>
      </c>
      <c r="D129" s="6" t="str">
        <f>IFERROR(VLOOKUP(ENTRADAS[[#This Row],[CODIGO]],PRODUCTOS[],3,FALSE),"")</f>
        <v/>
      </c>
      <c r="F129" s="51"/>
      <c r="G129" s="51">
        <f>ENTRADAS[[#This Row],[CANTIDAD]]*ENTRADAS[[#This Row],[VALOR UNIT.]]</f>
        <v>0</v>
      </c>
    </row>
    <row r="130" spans="1:7" s="6" customFormat="1" x14ac:dyDescent="0.25">
      <c r="A130" s="42"/>
      <c r="C130" s="6" t="str">
        <f>IFERROR(VLOOKUP(ENTRADAS[FECHA],PRODUCTOS[],2,FALSE),"")</f>
        <v/>
      </c>
      <c r="D130" s="6" t="str">
        <f>IFERROR(VLOOKUP(ENTRADAS[[#This Row],[CODIGO]],PRODUCTOS[],3,FALSE),"")</f>
        <v/>
      </c>
      <c r="F130" s="51"/>
      <c r="G130" s="51">
        <f>ENTRADAS[[#This Row],[CANTIDAD]]*ENTRADAS[[#This Row],[VALOR UNIT.]]</f>
        <v>0</v>
      </c>
    </row>
    <row r="131" spans="1:7" s="6" customFormat="1" x14ac:dyDescent="0.25">
      <c r="A131" s="42"/>
      <c r="C131" s="6" t="str">
        <f>IFERROR(VLOOKUP(ENTRADAS[FECHA],PRODUCTOS[],2,FALSE),"")</f>
        <v/>
      </c>
      <c r="D131" s="6" t="str">
        <f>IFERROR(VLOOKUP(ENTRADAS[[#This Row],[CODIGO]],PRODUCTOS[],3,FALSE),"")</f>
        <v/>
      </c>
      <c r="F131" s="51"/>
      <c r="G131" s="51">
        <f>ENTRADAS[[#This Row],[CANTIDAD]]*ENTRADAS[[#This Row],[VALOR UNIT.]]</f>
        <v>0</v>
      </c>
    </row>
    <row r="132" spans="1:7" s="6" customFormat="1" x14ac:dyDescent="0.25">
      <c r="A132" s="42"/>
      <c r="C132" s="6" t="str">
        <f>IFERROR(VLOOKUP(ENTRADAS[FECHA],PRODUCTOS[],2,FALSE),"")</f>
        <v/>
      </c>
      <c r="D132" s="6" t="str">
        <f>IFERROR(VLOOKUP(ENTRADAS[[#This Row],[CODIGO]],PRODUCTOS[],3,FALSE),"")</f>
        <v/>
      </c>
      <c r="F132" s="51"/>
      <c r="G132" s="51">
        <f>ENTRADAS[[#This Row],[CANTIDAD]]*ENTRADAS[[#This Row],[VALOR UNIT.]]</f>
        <v>0</v>
      </c>
    </row>
    <row r="133" spans="1:7" s="6" customFormat="1" x14ac:dyDescent="0.25">
      <c r="A133" s="42"/>
      <c r="C133" s="6" t="str">
        <f>IFERROR(VLOOKUP(ENTRADAS[FECHA],PRODUCTOS[],2,FALSE),"")</f>
        <v/>
      </c>
      <c r="D133" s="6" t="str">
        <f>IFERROR(VLOOKUP(ENTRADAS[[#This Row],[CODIGO]],PRODUCTOS[],3,FALSE),"")</f>
        <v/>
      </c>
      <c r="F133" s="51"/>
      <c r="G133" s="51">
        <f>ENTRADAS[[#This Row],[CANTIDAD]]*ENTRADAS[[#This Row],[VALOR UNIT.]]</f>
        <v>0</v>
      </c>
    </row>
    <row r="134" spans="1:7" s="6" customFormat="1" x14ac:dyDescent="0.25">
      <c r="A134" s="42"/>
      <c r="C134" s="6" t="str">
        <f>IFERROR(VLOOKUP(ENTRADAS[FECHA],PRODUCTOS[],2,FALSE),"")</f>
        <v/>
      </c>
      <c r="D134" s="6" t="str">
        <f>IFERROR(VLOOKUP(ENTRADAS[[#This Row],[CODIGO]],PRODUCTOS[],3,FALSE),"")</f>
        <v/>
      </c>
      <c r="F134" s="51"/>
      <c r="G134" s="51">
        <f>ENTRADAS[[#This Row],[CANTIDAD]]*ENTRADAS[[#This Row],[VALOR UNIT.]]</f>
        <v>0</v>
      </c>
    </row>
    <row r="135" spans="1:7" s="6" customFormat="1" x14ac:dyDescent="0.25">
      <c r="A135" s="42"/>
      <c r="C135" s="6" t="str">
        <f>IFERROR(VLOOKUP(ENTRADAS[FECHA],PRODUCTOS[],2,FALSE),"")</f>
        <v/>
      </c>
      <c r="D135" s="6" t="str">
        <f>IFERROR(VLOOKUP(ENTRADAS[[#This Row],[CODIGO]],PRODUCTOS[],3,FALSE),"")</f>
        <v/>
      </c>
      <c r="F135" s="51"/>
      <c r="G135" s="51">
        <f>ENTRADAS[[#This Row],[CANTIDAD]]*ENTRADAS[[#This Row],[VALOR UNIT.]]</f>
        <v>0</v>
      </c>
    </row>
    <row r="136" spans="1:7" s="6" customFormat="1" x14ac:dyDescent="0.25">
      <c r="A136" s="42"/>
      <c r="C136" s="6" t="str">
        <f>IFERROR(VLOOKUP(ENTRADAS[FECHA],PRODUCTOS[],2,FALSE),"")</f>
        <v/>
      </c>
      <c r="D136" s="6" t="str">
        <f>IFERROR(VLOOKUP(ENTRADAS[[#This Row],[CODIGO]],PRODUCTOS[],3,FALSE),"")</f>
        <v/>
      </c>
      <c r="F136" s="51"/>
      <c r="G136" s="51">
        <f>ENTRADAS[[#This Row],[CANTIDAD]]*ENTRADAS[[#This Row],[VALOR UNIT.]]</f>
        <v>0</v>
      </c>
    </row>
    <row r="137" spans="1:7" s="6" customFormat="1" x14ac:dyDescent="0.25">
      <c r="A137" s="42"/>
      <c r="C137" s="6" t="str">
        <f>IFERROR(VLOOKUP(ENTRADAS[FECHA],PRODUCTOS[],2,FALSE),"")</f>
        <v/>
      </c>
      <c r="D137" s="6" t="str">
        <f>IFERROR(VLOOKUP(ENTRADAS[[#This Row],[CODIGO]],PRODUCTOS[],3,FALSE),"")</f>
        <v/>
      </c>
      <c r="F137" s="51"/>
      <c r="G137" s="51">
        <f>ENTRADAS[[#This Row],[CANTIDAD]]*ENTRADAS[[#This Row],[VALOR UNIT.]]</f>
        <v>0</v>
      </c>
    </row>
    <row r="138" spans="1:7" s="6" customFormat="1" x14ac:dyDescent="0.25">
      <c r="A138" s="42"/>
      <c r="C138" s="6" t="str">
        <f>IFERROR(VLOOKUP(ENTRADAS[FECHA],PRODUCTOS[],2,FALSE),"")</f>
        <v/>
      </c>
      <c r="D138" s="6" t="str">
        <f>IFERROR(VLOOKUP(ENTRADAS[[#This Row],[CODIGO]],PRODUCTOS[],3,FALSE),"")</f>
        <v/>
      </c>
      <c r="F138" s="51"/>
      <c r="G138" s="51">
        <f>ENTRADAS[[#This Row],[CANTIDAD]]*ENTRADAS[[#This Row],[VALOR UNIT.]]</f>
        <v>0</v>
      </c>
    </row>
    <row r="139" spans="1:7" s="6" customFormat="1" x14ac:dyDescent="0.25">
      <c r="A139" s="42"/>
      <c r="C139" s="6" t="str">
        <f>IFERROR(VLOOKUP(ENTRADAS[FECHA],PRODUCTOS[],2,FALSE),"")</f>
        <v/>
      </c>
      <c r="D139" s="6" t="str">
        <f>IFERROR(VLOOKUP(ENTRADAS[[#This Row],[CODIGO]],PRODUCTOS[],3,FALSE),"")</f>
        <v/>
      </c>
      <c r="F139" s="51"/>
      <c r="G139" s="51">
        <f>ENTRADAS[[#This Row],[CANTIDAD]]*ENTRADAS[[#This Row],[VALOR UNIT.]]</f>
        <v>0</v>
      </c>
    </row>
    <row r="140" spans="1:7" s="6" customFormat="1" x14ac:dyDescent="0.25">
      <c r="A140" s="42"/>
      <c r="C140" s="6" t="str">
        <f>IFERROR(VLOOKUP(ENTRADAS[FECHA],PRODUCTOS[],2,FALSE),"")</f>
        <v/>
      </c>
      <c r="D140" s="6" t="str">
        <f>IFERROR(VLOOKUP(ENTRADAS[[#This Row],[CODIGO]],PRODUCTOS[],3,FALSE),"")</f>
        <v/>
      </c>
      <c r="F140" s="51"/>
      <c r="G140" s="51">
        <f>ENTRADAS[[#This Row],[CANTIDAD]]*ENTRADAS[[#This Row],[VALOR UNIT.]]</f>
        <v>0</v>
      </c>
    </row>
    <row r="141" spans="1:7" s="6" customFormat="1" x14ac:dyDescent="0.25">
      <c r="A141" s="42"/>
      <c r="C141" s="6" t="str">
        <f>IFERROR(VLOOKUP(ENTRADAS[FECHA],PRODUCTOS[],2,FALSE),"")</f>
        <v/>
      </c>
      <c r="D141" s="6" t="str">
        <f>IFERROR(VLOOKUP(ENTRADAS[[#This Row],[CODIGO]],PRODUCTOS[],3,FALSE),"")</f>
        <v/>
      </c>
      <c r="F141" s="51"/>
      <c r="G141" s="51">
        <f>ENTRADAS[[#This Row],[CANTIDAD]]*ENTRADAS[[#This Row],[VALOR UNIT.]]</f>
        <v>0</v>
      </c>
    </row>
    <row r="142" spans="1:7" s="6" customFormat="1" x14ac:dyDescent="0.25">
      <c r="A142" s="42"/>
      <c r="C142" s="6" t="str">
        <f>IFERROR(VLOOKUP(ENTRADAS[FECHA],PRODUCTOS[],2,FALSE),"")</f>
        <v/>
      </c>
      <c r="D142" s="6" t="str">
        <f>IFERROR(VLOOKUP(ENTRADAS[[#This Row],[CODIGO]],PRODUCTOS[],3,FALSE),"")</f>
        <v/>
      </c>
      <c r="F142" s="51"/>
      <c r="G142" s="51">
        <f>ENTRADAS[[#This Row],[CANTIDAD]]*ENTRADAS[[#This Row],[VALOR UNIT.]]</f>
        <v>0</v>
      </c>
    </row>
    <row r="143" spans="1:7" s="6" customFormat="1" x14ac:dyDescent="0.25">
      <c r="A143" s="42"/>
      <c r="C143" s="6" t="str">
        <f>IFERROR(VLOOKUP(ENTRADAS[FECHA],PRODUCTOS[],2,FALSE),"")</f>
        <v/>
      </c>
      <c r="D143" s="6" t="str">
        <f>IFERROR(VLOOKUP(ENTRADAS[[#This Row],[CODIGO]],PRODUCTOS[],3,FALSE),"")</f>
        <v/>
      </c>
      <c r="F143" s="51"/>
      <c r="G143" s="51">
        <f>ENTRADAS[[#This Row],[CANTIDAD]]*ENTRADAS[[#This Row],[VALOR UNIT.]]</f>
        <v>0</v>
      </c>
    </row>
    <row r="144" spans="1:7" s="6" customFormat="1" x14ac:dyDescent="0.25">
      <c r="A144" s="42"/>
      <c r="C144" s="6" t="str">
        <f>IFERROR(VLOOKUP(ENTRADAS[FECHA],PRODUCTOS[],2,FALSE),"")</f>
        <v/>
      </c>
      <c r="D144" s="6" t="str">
        <f>IFERROR(VLOOKUP(ENTRADAS[[#This Row],[CODIGO]],PRODUCTOS[],3,FALSE),"")</f>
        <v/>
      </c>
      <c r="F144" s="51"/>
      <c r="G144" s="51">
        <f>ENTRADAS[[#This Row],[CANTIDAD]]*ENTRADAS[[#This Row],[VALOR UNIT.]]</f>
        <v>0</v>
      </c>
    </row>
    <row r="145" spans="1:7" s="6" customFormat="1" x14ac:dyDescent="0.25">
      <c r="A145" s="42"/>
      <c r="C145" s="6" t="str">
        <f>IFERROR(VLOOKUP(ENTRADAS[FECHA],PRODUCTOS[],2,FALSE),"")</f>
        <v/>
      </c>
      <c r="D145" s="6" t="str">
        <f>IFERROR(VLOOKUP(ENTRADAS[[#This Row],[CODIGO]],PRODUCTOS[],3,FALSE),"")</f>
        <v/>
      </c>
      <c r="F145" s="51"/>
      <c r="G145" s="51">
        <f>ENTRADAS[[#This Row],[CANTIDAD]]*ENTRADAS[[#This Row],[VALOR UNIT.]]</f>
        <v>0</v>
      </c>
    </row>
    <row r="146" spans="1:7" s="6" customFormat="1" x14ac:dyDescent="0.25">
      <c r="A146" s="42"/>
      <c r="C146" s="6" t="str">
        <f>IFERROR(VLOOKUP(ENTRADAS[FECHA],PRODUCTOS[],2,FALSE),"")</f>
        <v/>
      </c>
      <c r="D146" s="6" t="str">
        <f>IFERROR(VLOOKUP(ENTRADAS[[#This Row],[CODIGO]],PRODUCTOS[],3,FALSE),"")</f>
        <v/>
      </c>
      <c r="F146" s="51"/>
      <c r="G146" s="51">
        <f>ENTRADAS[[#This Row],[CANTIDAD]]*ENTRADAS[[#This Row],[VALOR UNIT.]]</f>
        <v>0</v>
      </c>
    </row>
    <row r="147" spans="1:7" s="6" customFormat="1" x14ac:dyDescent="0.25">
      <c r="A147" s="42"/>
      <c r="C147" s="6" t="str">
        <f>IFERROR(VLOOKUP(ENTRADAS[FECHA],PRODUCTOS[],2,FALSE),"")</f>
        <v/>
      </c>
      <c r="D147" s="6" t="str">
        <f>IFERROR(VLOOKUP(ENTRADAS[[#This Row],[CODIGO]],PRODUCTOS[],3,FALSE),"")</f>
        <v/>
      </c>
      <c r="F147" s="51"/>
      <c r="G147" s="51">
        <f>ENTRADAS[[#This Row],[CANTIDAD]]*ENTRADAS[[#This Row],[VALOR UNIT.]]</f>
        <v>0</v>
      </c>
    </row>
    <row r="148" spans="1:7" s="6" customFormat="1" x14ac:dyDescent="0.25">
      <c r="A148" s="42"/>
      <c r="C148" s="6" t="str">
        <f>IFERROR(VLOOKUP(ENTRADAS[FECHA],PRODUCTOS[],2,FALSE),"")</f>
        <v/>
      </c>
      <c r="D148" s="6" t="str">
        <f>IFERROR(VLOOKUP(ENTRADAS[[#This Row],[CODIGO]],PRODUCTOS[],3,FALSE),"")</f>
        <v/>
      </c>
      <c r="F148" s="51"/>
      <c r="G148" s="51">
        <f>ENTRADAS[[#This Row],[CANTIDAD]]*ENTRADAS[[#This Row],[VALOR UNIT.]]</f>
        <v>0</v>
      </c>
    </row>
    <row r="149" spans="1:7" s="6" customFormat="1" x14ac:dyDescent="0.25">
      <c r="A149" s="42"/>
      <c r="C149" s="6" t="str">
        <f>IFERROR(VLOOKUP(ENTRADAS[FECHA],PRODUCTOS[],2,FALSE),"")</f>
        <v/>
      </c>
      <c r="D149" s="6" t="str">
        <f>IFERROR(VLOOKUP(ENTRADAS[[#This Row],[CODIGO]],PRODUCTOS[],3,FALSE),"")</f>
        <v/>
      </c>
      <c r="F149" s="51"/>
      <c r="G149" s="51">
        <f>ENTRADAS[[#This Row],[CANTIDAD]]*ENTRADAS[[#This Row],[VALOR UNIT.]]</f>
        <v>0</v>
      </c>
    </row>
    <row r="150" spans="1:7" s="6" customFormat="1" x14ac:dyDescent="0.25">
      <c r="A150" s="42"/>
      <c r="C150" s="6" t="str">
        <f>IFERROR(VLOOKUP(ENTRADAS[FECHA],PRODUCTOS[],2,FALSE),"")</f>
        <v/>
      </c>
      <c r="D150" s="6" t="str">
        <f>IFERROR(VLOOKUP(ENTRADAS[[#This Row],[CODIGO]],PRODUCTOS[],3,FALSE),"")</f>
        <v/>
      </c>
      <c r="F150" s="51"/>
      <c r="G150" s="51">
        <f>ENTRADAS[[#This Row],[CANTIDAD]]*ENTRADAS[[#This Row],[VALOR UNIT.]]</f>
        <v>0</v>
      </c>
    </row>
    <row r="151" spans="1:7" s="6" customFormat="1" x14ac:dyDescent="0.25">
      <c r="A151" s="42"/>
      <c r="C151" s="6" t="str">
        <f>IFERROR(VLOOKUP(ENTRADAS[FECHA],PRODUCTOS[],2,FALSE),"")</f>
        <v/>
      </c>
      <c r="D151" s="6" t="str">
        <f>IFERROR(VLOOKUP(ENTRADAS[[#This Row],[CODIGO]],PRODUCTOS[],3,FALSE),"")</f>
        <v/>
      </c>
      <c r="F151" s="51"/>
      <c r="G151" s="51">
        <f>ENTRADAS[[#This Row],[CANTIDAD]]*ENTRADAS[[#This Row],[VALOR UNIT.]]</f>
        <v>0</v>
      </c>
    </row>
    <row r="152" spans="1:7" s="6" customFormat="1" x14ac:dyDescent="0.25">
      <c r="A152" s="42"/>
      <c r="C152" s="6" t="str">
        <f>IFERROR(VLOOKUP(ENTRADAS[FECHA],PRODUCTOS[],2,FALSE),"")</f>
        <v/>
      </c>
      <c r="D152" s="6" t="str">
        <f>IFERROR(VLOOKUP(ENTRADAS[[#This Row],[CODIGO]],PRODUCTOS[],3,FALSE),"")</f>
        <v/>
      </c>
      <c r="F152" s="51"/>
      <c r="G152" s="51">
        <f>ENTRADAS[[#This Row],[CANTIDAD]]*ENTRADAS[[#This Row],[VALOR UNIT.]]</f>
        <v>0</v>
      </c>
    </row>
    <row r="153" spans="1:7" s="6" customFormat="1" x14ac:dyDescent="0.25">
      <c r="A153" s="42"/>
      <c r="C153" s="6" t="str">
        <f>IFERROR(VLOOKUP(ENTRADAS[FECHA],PRODUCTOS[],2,FALSE),"")</f>
        <v/>
      </c>
      <c r="D153" s="6" t="str">
        <f>IFERROR(VLOOKUP(ENTRADAS[[#This Row],[CODIGO]],PRODUCTOS[],3,FALSE),"")</f>
        <v/>
      </c>
      <c r="F153" s="51"/>
      <c r="G153" s="51">
        <f>ENTRADAS[[#This Row],[CANTIDAD]]*ENTRADAS[[#This Row],[VALOR UNIT.]]</f>
        <v>0</v>
      </c>
    </row>
    <row r="154" spans="1:7" s="6" customFormat="1" x14ac:dyDescent="0.25">
      <c r="A154" s="42"/>
      <c r="C154" s="6" t="str">
        <f>IFERROR(VLOOKUP(ENTRADAS[FECHA],PRODUCTOS[],2,FALSE),"")</f>
        <v/>
      </c>
      <c r="D154" s="6" t="str">
        <f>IFERROR(VLOOKUP(ENTRADAS[[#This Row],[CODIGO]],PRODUCTOS[],3,FALSE),"")</f>
        <v/>
      </c>
      <c r="F154" s="51"/>
      <c r="G154" s="51">
        <f>ENTRADAS[[#This Row],[CANTIDAD]]*ENTRADAS[[#This Row],[VALOR UNIT.]]</f>
        <v>0</v>
      </c>
    </row>
    <row r="155" spans="1:7" s="6" customFormat="1" x14ac:dyDescent="0.25">
      <c r="A155" s="42"/>
      <c r="C155" s="6" t="str">
        <f>IFERROR(VLOOKUP(ENTRADAS[FECHA],PRODUCTOS[],2,FALSE),"")</f>
        <v/>
      </c>
      <c r="D155" s="6" t="str">
        <f>IFERROR(VLOOKUP(ENTRADAS[[#This Row],[CODIGO]],PRODUCTOS[],3,FALSE),"")</f>
        <v/>
      </c>
      <c r="F155" s="51"/>
      <c r="G155" s="51">
        <f>ENTRADAS[[#This Row],[CANTIDAD]]*ENTRADAS[[#This Row],[VALOR UNIT.]]</f>
        <v>0</v>
      </c>
    </row>
    <row r="156" spans="1:7" s="6" customFormat="1" x14ac:dyDescent="0.25">
      <c r="A156" s="42"/>
      <c r="C156" s="6" t="str">
        <f>IFERROR(VLOOKUP(ENTRADAS[FECHA],PRODUCTOS[],2,FALSE),"")</f>
        <v/>
      </c>
      <c r="D156" s="6" t="str">
        <f>IFERROR(VLOOKUP(ENTRADAS[[#This Row],[CODIGO]],PRODUCTOS[],3,FALSE),"")</f>
        <v/>
      </c>
      <c r="F156" s="51"/>
      <c r="G156" s="51">
        <f>ENTRADAS[[#This Row],[CANTIDAD]]*ENTRADAS[[#This Row],[VALOR UNIT.]]</f>
        <v>0</v>
      </c>
    </row>
    <row r="157" spans="1:7" s="6" customFormat="1" x14ac:dyDescent="0.25">
      <c r="A157" s="42"/>
      <c r="C157" s="6" t="str">
        <f>IFERROR(VLOOKUP(ENTRADAS[FECHA],PRODUCTOS[],2,FALSE),"")</f>
        <v/>
      </c>
      <c r="D157" s="6" t="str">
        <f>IFERROR(VLOOKUP(ENTRADAS[[#This Row],[CODIGO]],PRODUCTOS[],3,FALSE),"")</f>
        <v/>
      </c>
      <c r="F157" s="51"/>
      <c r="G157" s="51">
        <f>ENTRADAS[[#This Row],[CANTIDAD]]*ENTRADAS[[#This Row],[VALOR UNIT.]]</f>
        <v>0</v>
      </c>
    </row>
    <row r="158" spans="1:7" s="6" customFormat="1" x14ac:dyDescent="0.25">
      <c r="A158" s="42"/>
      <c r="C158" s="6" t="str">
        <f>IFERROR(VLOOKUP(ENTRADAS[FECHA],PRODUCTOS[],2,FALSE),"")</f>
        <v/>
      </c>
      <c r="D158" s="6" t="str">
        <f>IFERROR(VLOOKUP(ENTRADAS[[#This Row],[CODIGO]],PRODUCTOS[],3,FALSE),"")</f>
        <v/>
      </c>
      <c r="F158" s="51"/>
      <c r="G158" s="51">
        <f>ENTRADAS[[#This Row],[CANTIDAD]]*ENTRADAS[[#This Row],[VALOR UNIT.]]</f>
        <v>0</v>
      </c>
    </row>
    <row r="159" spans="1:7" s="6" customFormat="1" x14ac:dyDescent="0.25">
      <c r="A159" s="42"/>
      <c r="C159" s="6" t="str">
        <f>IFERROR(VLOOKUP(ENTRADAS[FECHA],PRODUCTOS[],2,FALSE),"")</f>
        <v/>
      </c>
      <c r="D159" s="6" t="str">
        <f>IFERROR(VLOOKUP(ENTRADAS[[#This Row],[CODIGO]],PRODUCTOS[],3,FALSE),"")</f>
        <v/>
      </c>
      <c r="F159" s="51"/>
      <c r="G159" s="51">
        <f>ENTRADAS[[#This Row],[CANTIDAD]]*ENTRADAS[[#This Row],[VALOR UNIT.]]</f>
        <v>0</v>
      </c>
    </row>
    <row r="160" spans="1:7" s="6" customFormat="1" x14ac:dyDescent="0.25">
      <c r="A160" s="42"/>
      <c r="C160" s="6" t="str">
        <f>IFERROR(VLOOKUP(ENTRADAS[FECHA],PRODUCTOS[],2,FALSE),"")</f>
        <v/>
      </c>
      <c r="D160" s="6" t="str">
        <f>IFERROR(VLOOKUP(ENTRADAS[[#This Row],[CODIGO]],PRODUCTOS[],3,FALSE),"")</f>
        <v/>
      </c>
      <c r="F160" s="51"/>
      <c r="G160" s="51">
        <f>ENTRADAS[[#This Row],[CANTIDAD]]*ENTRADAS[[#This Row],[VALOR UNIT.]]</f>
        <v>0</v>
      </c>
    </row>
    <row r="161" spans="1:7" s="6" customFormat="1" x14ac:dyDescent="0.25">
      <c r="A161" s="42"/>
      <c r="C161" s="6" t="str">
        <f>IFERROR(VLOOKUP(ENTRADAS[FECHA],PRODUCTOS[],2,FALSE),"")</f>
        <v/>
      </c>
      <c r="D161" s="6" t="str">
        <f>IFERROR(VLOOKUP(ENTRADAS[[#This Row],[CODIGO]],PRODUCTOS[],3,FALSE),"")</f>
        <v/>
      </c>
      <c r="F161" s="51"/>
      <c r="G161" s="51">
        <f>ENTRADAS[[#This Row],[CANTIDAD]]*ENTRADAS[[#This Row],[VALOR UNIT.]]</f>
        <v>0</v>
      </c>
    </row>
    <row r="162" spans="1:7" s="6" customFormat="1" x14ac:dyDescent="0.25">
      <c r="A162" s="42"/>
      <c r="C162" s="6" t="str">
        <f>IFERROR(VLOOKUP(ENTRADAS[FECHA],PRODUCTOS[],2,FALSE),"")</f>
        <v/>
      </c>
      <c r="D162" s="6" t="str">
        <f>IFERROR(VLOOKUP(ENTRADAS[[#This Row],[CODIGO]],PRODUCTOS[],3,FALSE),"")</f>
        <v/>
      </c>
      <c r="F162" s="51"/>
      <c r="G162" s="51">
        <f>ENTRADAS[[#This Row],[CANTIDAD]]*ENTRADAS[[#This Row],[VALOR UNIT.]]</f>
        <v>0</v>
      </c>
    </row>
    <row r="163" spans="1:7" s="6" customFormat="1" x14ac:dyDescent="0.25">
      <c r="A163" s="42"/>
      <c r="C163" s="6" t="str">
        <f>IFERROR(VLOOKUP(ENTRADAS[FECHA],PRODUCTOS[],2,FALSE),"")</f>
        <v/>
      </c>
      <c r="D163" s="6" t="str">
        <f>IFERROR(VLOOKUP(ENTRADAS[[#This Row],[CODIGO]],PRODUCTOS[],3,FALSE),"")</f>
        <v/>
      </c>
      <c r="F163" s="51"/>
      <c r="G163" s="51">
        <f>ENTRADAS[[#This Row],[CANTIDAD]]*ENTRADAS[[#This Row],[VALOR UNIT.]]</f>
        <v>0</v>
      </c>
    </row>
    <row r="164" spans="1:7" s="6" customFormat="1" x14ac:dyDescent="0.25">
      <c r="A164" s="42"/>
      <c r="C164" s="6" t="str">
        <f>IFERROR(VLOOKUP(ENTRADAS[FECHA],PRODUCTOS[],2,FALSE),"")</f>
        <v/>
      </c>
      <c r="D164" s="6" t="str">
        <f>IFERROR(VLOOKUP(ENTRADAS[[#This Row],[CODIGO]],PRODUCTOS[],3,FALSE),"")</f>
        <v/>
      </c>
      <c r="F164" s="51"/>
      <c r="G164" s="51">
        <f>ENTRADAS[[#This Row],[CANTIDAD]]*ENTRADAS[[#This Row],[VALOR UNIT.]]</f>
        <v>0</v>
      </c>
    </row>
    <row r="165" spans="1:7" s="6" customFormat="1" x14ac:dyDescent="0.25">
      <c r="A165" s="42"/>
      <c r="C165" s="6" t="str">
        <f>IFERROR(VLOOKUP(ENTRADAS[FECHA],PRODUCTOS[],2,FALSE),"")</f>
        <v/>
      </c>
      <c r="D165" s="6" t="str">
        <f>IFERROR(VLOOKUP(ENTRADAS[[#This Row],[CODIGO]],PRODUCTOS[],3,FALSE),"")</f>
        <v/>
      </c>
      <c r="F165" s="51"/>
      <c r="G165" s="51">
        <f>ENTRADAS[[#This Row],[CANTIDAD]]*ENTRADAS[[#This Row],[VALOR UNIT.]]</f>
        <v>0</v>
      </c>
    </row>
    <row r="166" spans="1:7" s="6" customFormat="1" x14ac:dyDescent="0.25">
      <c r="A166" s="42"/>
      <c r="C166" s="6" t="str">
        <f>IFERROR(VLOOKUP(ENTRADAS[FECHA],PRODUCTOS[],2,FALSE),"")</f>
        <v/>
      </c>
      <c r="D166" s="6" t="str">
        <f>IFERROR(VLOOKUP(ENTRADAS[[#This Row],[CODIGO]],PRODUCTOS[],3,FALSE),"")</f>
        <v/>
      </c>
      <c r="F166" s="51"/>
      <c r="G166" s="51">
        <f>ENTRADAS[[#This Row],[CANTIDAD]]*ENTRADAS[[#This Row],[VALOR UNIT.]]</f>
        <v>0</v>
      </c>
    </row>
    <row r="167" spans="1:7" s="6" customFormat="1" x14ac:dyDescent="0.25">
      <c r="A167" s="42"/>
      <c r="C167" s="6" t="str">
        <f>IFERROR(VLOOKUP(ENTRADAS[FECHA],PRODUCTOS[],2,FALSE),"")</f>
        <v/>
      </c>
      <c r="D167" s="6" t="str">
        <f>IFERROR(VLOOKUP(ENTRADAS[[#This Row],[CODIGO]],PRODUCTOS[],3,FALSE),"")</f>
        <v/>
      </c>
      <c r="F167" s="51"/>
      <c r="G167" s="51">
        <f>ENTRADAS[[#This Row],[CANTIDAD]]*ENTRADAS[[#This Row],[VALOR UNIT.]]</f>
        <v>0</v>
      </c>
    </row>
    <row r="168" spans="1:7" s="6" customFormat="1" x14ac:dyDescent="0.25">
      <c r="A168" s="42"/>
      <c r="C168" s="6" t="str">
        <f>IFERROR(VLOOKUP(ENTRADAS[FECHA],PRODUCTOS[],2,FALSE),"")</f>
        <v/>
      </c>
      <c r="D168" s="6" t="str">
        <f>IFERROR(VLOOKUP(ENTRADAS[[#This Row],[CODIGO]],PRODUCTOS[],3,FALSE),"")</f>
        <v/>
      </c>
      <c r="F168" s="51"/>
      <c r="G168" s="51">
        <f>ENTRADAS[[#This Row],[CANTIDAD]]*ENTRADAS[[#This Row],[VALOR UNIT.]]</f>
        <v>0</v>
      </c>
    </row>
    <row r="169" spans="1:7" s="6" customFormat="1" x14ac:dyDescent="0.25">
      <c r="A169" s="42"/>
      <c r="C169" s="6" t="str">
        <f>IFERROR(VLOOKUP(ENTRADAS[FECHA],PRODUCTOS[],2,FALSE),"")</f>
        <v/>
      </c>
      <c r="D169" s="6" t="str">
        <f>IFERROR(VLOOKUP(ENTRADAS[[#This Row],[CODIGO]],PRODUCTOS[],3,FALSE),"")</f>
        <v/>
      </c>
      <c r="F169" s="51"/>
      <c r="G169" s="51">
        <f>ENTRADAS[[#This Row],[CANTIDAD]]*ENTRADAS[[#This Row],[VALOR UNIT.]]</f>
        <v>0</v>
      </c>
    </row>
    <row r="170" spans="1:7" s="6" customFormat="1" x14ac:dyDescent="0.25">
      <c r="A170" s="42"/>
      <c r="C170" s="6" t="str">
        <f>IFERROR(VLOOKUP(ENTRADAS[FECHA],PRODUCTOS[],2,FALSE),"")</f>
        <v/>
      </c>
      <c r="D170" s="6" t="str">
        <f>IFERROR(VLOOKUP(ENTRADAS[[#This Row],[CODIGO]],PRODUCTOS[],3,FALSE),"")</f>
        <v/>
      </c>
      <c r="F170" s="51"/>
      <c r="G170" s="51">
        <f>ENTRADAS[[#This Row],[CANTIDAD]]*ENTRADAS[[#This Row],[VALOR UNIT.]]</f>
        <v>0</v>
      </c>
    </row>
    <row r="171" spans="1:7" s="6" customFormat="1" x14ac:dyDescent="0.25">
      <c r="A171" s="42"/>
      <c r="C171" s="6" t="str">
        <f>IFERROR(VLOOKUP(ENTRADAS[FECHA],PRODUCTOS[],2,FALSE),"")</f>
        <v/>
      </c>
      <c r="D171" s="6" t="str">
        <f>IFERROR(VLOOKUP(ENTRADAS[[#This Row],[CODIGO]],PRODUCTOS[],3,FALSE),"")</f>
        <v/>
      </c>
      <c r="F171" s="51"/>
      <c r="G171" s="51">
        <f>ENTRADAS[[#This Row],[CANTIDAD]]*ENTRADAS[[#This Row],[VALOR UNIT.]]</f>
        <v>0</v>
      </c>
    </row>
    <row r="172" spans="1:7" s="6" customFormat="1" x14ac:dyDescent="0.25">
      <c r="A172" s="42"/>
      <c r="C172" s="6" t="str">
        <f>IFERROR(VLOOKUP(ENTRADAS[FECHA],PRODUCTOS[],2,FALSE),"")</f>
        <v/>
      </c>
      <c r="D172" s="6" t="str">
        <f>IFERROR(VLOOKUP(ENTRADAS[[#This Row],[CODIGO]],PRODUCTOS[],3,FALSE),"")</f>
        <v/>
      </c>
      <c r="F172" s="51"/>
      <c r="G172" s="51">
        <f>ENTRADAS[[#This Row],[CANTIDAD]]*ENTRADAS[[#This Row],[VALOR UNIT.]]</f>
        <v>0</v>
      </c>
    </row>
    <row r="173" spans="1:7" s="6" customFormat="1" x14ac:dyDescent="0.25">
      <c r="A173" s="42"/>
      <c r="C173" s="6" t="str">
        <f>IFERROR(VLOOKUP(ENTRADAS[FECHA],PRODUCTOS[],2,FALSE),"")</f>
        <v/>
      </c>
      <c r="D173" s="6" t="str">
        <f>IFERROR(VLOOKUP(ENTRADAS[[#This Row],[CODIGO]],PRODUCTOS[],3,FALSE),"")</f>
        <v/>
      </c>
      <c r="F173" s="51"/>
      <c r="G173" s="51">
        <f>ENTRADAS[[#This Row],[CANTIDAD]]*ENTRADAS[[#This Row],[VALOR UNIT.]]</f>
        <v>0</v>
      </c>
    </row>
    <row r="174" spans="1:7" s="6" customFormat="1" x14ac:dyDescent="0.25">
      <c r="A174" s="42"/>
      <c r="C174" s="6" t="str">
        <f>IFERROR(VLOOKUP(ENTRADAS[FECHA],PRODUCTOS[],2,FALSE),"")</f>
        <v/>
      </c>
      <c r="D174" s="6" t="str">
        <f>IFERROR(VLOOKUP(ENTRADAS[[#This Row],[CODIGO]],PRODUCTOS[],3,FALSE),"")</f>
        <v/>
      </c>
      <c r="F174" s="51"/>
      <c r="G174" s="51">
        <f>ENTRADAS[[#This Row],[CANTIDAD]]*ENTRADAS[[#This Row],[VALOR UNIT.]]</f>
        <v>0</v>
      </c>
    </row>
    <row r="175" spans="1:7" s="6" customFormat="1" x14ac:dyDescent="0.25">
      <c r="A175" s="42"/>
      <c r="C175" s="6" t="str">
        <f>IFERROR(VLOOKUP(ENTRADAS[FECHA],PRODUCTOS[],2,FALSE),"")</f>
        <v/>
      </c>
      <c r="D175" s="6" t="str">
        <f>IFERROR(VLOOKUP(ENTRADAS[[#This Row],[CODIGO]],PRODUCTOS[],3,FALSE),"")</f>
        <v/>
      </c>
      <c r="F175" s="51"/>
      <c r="G175" s="51">
        <f>ENTRADAS[[#This Row],[CANTIDAD]]*ENTRADAS[[#This Row],[VALOR UNIT.]]</f>
        <v>0</v>
      </c>
    </row>
    <row r="176" spans="1:7" s="6" customFormat="1" x14ac:dyDescent="0.25">
      <c r="A176" s="42"/>
      <c r="C176" s="6" t="str">
        <f>IFERROR(VLOOKUP(ENTRADAS[FECHA],PRODUCTOS[],2,FALSE),"")</f>
        <v/>
      </c>
      <c r="D176" s="6" t="str">
        <f>IFERROR(VLOOKUP(ENTRADAS[[#This Row],[CODIGO]],PRODUCTOS[],3,FALSE),"")</f>
        <v/>
      </c>
      <c r="F176" s="51"/>
      <c r="G176" s="51">
        <f>ENTRADAS[[#This Row],[CANTIDAD]]*ENTRADAS[[#This Row],[VALOR UNIT.]]</f>
        <v>0</v>
      </c>
    </row>
    <row r="177" spans="1:7" s="6" customFormat="1" x14ac:dyDescent="0.25">
      <c r="A177" s="42"/>
      <c r="C177" s="6" t="str">
        <f>IFERROR(VLOOKUP(ENTRADAS[FECHA],PRODUCTOS[],2,FALSE),"")</f>
        <v/>
      </c>
      <c r="D177" s="6" t="str">
        <f>IFERROR(VLOOKUP(ENTRADAS[[#This Row],[CODIGO]],PRODUCTOS[],3,FALSE),"")</f>
        <v/>
      </c>
      <c r="F177" s="51"/>
      <c r="G177" s="51">
        <f>ENTRADAS[[#This Row],[CANTIDAD]]*ENTRADAS[[#This Row],[VALOR UNIT.]]</f>
        <v>0</v>
      </c>
    </row>
    <row r="178" spans="1:7" s="6" customFormat="1" x14ac:dyDescent="0.25">
      <c r="A178" s="42"/>
      <c r="C178" s="6" t="str">
        <f>IFERROR(VLOOKUP(ENTRADAS[FECHA],PRODUCTOS[],2,FALSE),"")</f>
        <v/>
      </c>
      <c r="D178" s="6" t="str">
        <f>IFERROR(VLOOKUP(ENTRADAS[[#This Row],[CODIGO]],PRODUCTOS[],3,FALSE),"")</f>
        <v/>
      </c>
      <c r="F178" s="51"/>
      <c r="G178" s="51">
        <f>ENTRADAS[[#This Row],[CANTIDAD]]*ENTRADAS[[#This Row],[VALOR UNIT.]]</f>
        <v>0</v>
      </c>
    </row>
    <row r="179" spans="1:7" s="6" customFormat="1" x14ac:dyDescent="0.25">
      <c r="A179" s="42"/>
      <c r="C179" s="6" t="str">
        <f>IFERROR(VLOOKUP(ENTRADAS[FECHA],PRODUCTOS[],2,FALSE),"")</f>
        <v/>
      </c>
      <c r="D179" s="6" t="str">
        <f>IFERROR(VLOOKUP(ENTRADAS[[#This Row],[CODIGO]],PRODUCTOS[],3,FALSE),"")</f>
        <v/>
      </c>
      <c r="F179" s="51"/>
      <c r="G179" s="51">
        <f>ENTRADAS[[#This Row],[CANTIDAD]]*ENTRADAS[[#This Row],[VALOR UNIT.]]</f>
        <v>0</v>
      </c>
    </row>
    <row r="180" spans="1:7" s="6" customFormat="1" x14ac:dyDescent="0.25">
      <c r="A180" s="42"/>
      <c r="C180" s="6" t="str">
        <f>IFERROR(VLOOKUP(ENTRADAS[FECHA],PRODUCTOS[],2,FALSE),"")</f>
        <v/>
      </c>
      <c r="D180" s="6" t="str">
        <f>IFERROR(VLOOKUP(ENTRADAS[[#This Row],[CODIGO]],PRODUCTOS[],3,FALSE),"")</f>
        <v/>
      </c>
      <c r="F180" s="51"/>
      <c r="G180" s="51">
        <f>ENTRADAS[[#This Row],[CANTIDAD]]*ENTRADAS[[#This Row],[VALOR UNIT.]]</f>
        <v>0</v>
      </c>
    </row>
    <row r="181" spans="1:7" s="6" customFormat="1" x14ac:dyDescent="0.25">
      <c r="A181" s="42"/>
      <c r="C181" s="6" t="str">
        <f>IFERROR(VLOOKUP(ENTRADAS[FECHA],PRODUCTOS[],2,FALSE),"")</f>
        <v/>
      </c>
      <c r="D181" s="6" t="str">
        <f>IFERROR(VLOOKUP(ENTRADAS[[#This Row],[CODIGO]],PRODUCTOS[],3,FALSE),"")</f>
        <v/>
      </c>
      <c r="F181" s="51"/>
      <c r="G181" s="51">
        <f>ENTRADAS[[#This Row],[CANTIDAD]]*ENTRADAS[[#This Row],[VALOR UNIT.]]</f>
        <v>0</v>
      </c>
    </row>
    <row r="182" spans="1:7" s="6" customFormat="1" x14ac:dyDescent="0.25">
      <c r="A182" s="42"/>
      <c r="C182" s="6" t="str">
        <f>IFERROR(VLOOKUP(ENTRADAS[FECHA],PRODUCTOS[],2,FALSE),"")</f>
        <v/>
      </c>
      <c r="D182" s="6" t="str">
        <f>IFERROR(VLOOKUP(ENTRADAS[[#This Row],[CODIGO]],PRODUCTOS[],3,FALSE),"")</f>
        <v/>
      </c>
      <c r="F182" s="51"/>
      <c r="G182" s="51">
        <f>ENTRADAS[[#This Row],[CANTIDAD]]*ENTRADAS[[#This Row],[VALOR UNIT.]]</f>
        <v>0</v>
      </c>
    </row>
    <row r="183" spans="1:7" s="6" customFormat="1" x14ac:dyDescent="0.25">
      <c r="A183" s="42"/>
      <c r="C183" s="6" t="str">
        <f>IFERROR(VLOOKUP(ENTRADAS[FECHA],PRODUCTOS[],2,FALSE),"")</f>
        <v/>
      </c>
      <c r="D183" s="6" t="str">
        <f>IFERROR(VLOOKUP(ENTRADAS[[#This Row],[CODIGO]],PRODUCTOS[],3,FALSE),"")</f>
        <v/>
      </c>
      <c r="F183" s="51"/>
      <c r="G183" s="51">
        <f>ENTRADAS[[#This Row],[CANTIDAD]]*ENTRADAS[[#This Row],[VALOR UNIT.]]</f>
        <v>0</v>
      </c>
    </row>
    <row r="184" spans="1:7" s="6" customFormat="1" x14ac:dyDescent="0.25">
      <c r="A184" s="42"/>
      <c r="C184" s="6" t="str">
        <f>IFERROR(VLOOKUP(ENTRADAS[FECHA],PRODUCTOS[],2,FALSE),"")</f>
        <v/>
      </c>
      <c r="D184" s="6" t="str">
        <f>IFERROR(VLOOKUP(ENTRADAS[[#This Row],[CODIGO]],PRODUCTOS[],3,FALSE),"")</f>
        <v/>
      </c>
      <c r="F184" s="51"/>
      <c r="G184" s="51">
        <f>ENTRADAS[[#This Row],[CANTIDAD]]*ENTRADAS[[#This Row],[VALOR UNIT.]]</f>
        <v>0</v>
      </c>
    </row>
    <row r="185" spans="1:7" s="6" customFormat="1" x14ac:dyDescent="0.25">
      <c r="A185" s="42"/>
      <c r="C185" s="6" t="str">
        <f>IFERROR(VLOOKUP(ENTRADAS[FECHA],PRODUCTOS[],2,FALSE),"")</f>
        <v/>
      </c>
      <c r="D185" s="6" t="str">
        <f>IFERROR(VLOOKUP(ENTRADAS[[#This Row],[CODIGO]],PRODUCTOS[],3,FALSE),"")</f>
        <v/>
      </c>
      <c r="F185" s="51"/>
      <c r="G185" s="51">
        <f>ENTRADAS[[#This Row],[CANTIDAD]]*ENTRADAS[[#This Row],[VALOR UNIT.]]</f>
        <v>0</v>
      </c>
    </row>
    <row r="186" spans="1:7" s="6" customFormat="1" x14ac:dyDescent="0.25">
      <c r="A186" s="42"/>
      <c r="C186" s="6" t="str">
        <f>IFERROR(VLOOKUP(ENTRADAS[FECHA],PRODUCTOS[],2,FALSE),"")</f>
        <v/>
      </c>
      <c r="D186" s="6" t="str">
        <f>IFERROR(VLOOKUP(ENTRADAS[[#This Row],[CODIGO]],PRODUCTOS[],3,FALSE),"")</f>
        <v/>
      </c>
      <c r="F186" s="51"/>
      <c r="G186" s="51">
        <f>ENTRADAS[[#This Row],[CANTIDAD]]*ENTRADAS[[#This Row],[VALOR UNIT.]]</f>
        <v>0</v>
      </c>
    </row>
    <row r="187" spans="1:7" s="6" customFormat="1" x14ac:dyDescent="0.25">
      <c r="A187" s="42"/>
      <c r="C187" s="6" t="str">
        <f>IFERROR(VLOOKUP(ENTRADAS[FECHA],PRODUCTOS[],2,FALSE),"")</f>
        <v/>
      </c>
      <c r="D187" s="6" t="str">
        <f>IFERROR(VLOOKUP(ENTRADAS[[#This Row],[CODIGO]],PRODUCTOS[],3,FALSE),"")</f>
        <v/>
      </c>
      <c r="F187" s="51"/>
      <c r="G187" s="51">
        <f>ENTRADAS[[#This Row],[CANTIDAD]]*ENTRADAS[[#This Row],[VALOR UNIT.]]</f>
        <v>0</v>
      </c>
    </row>
    <row r="188" spans="1:7" s="6" customFormat="1" x14ac:dyDescent="0.25">
      <c r="A188" s="42"/>
      <c r="C188" s="6" t="str">
        <f>IFERROR(VLOOKUP(ENTRADAS[FECHA],PRODUCTOS[],2,FALSE),"")</f>
        <v/>
      </c>
      <c r="D188" s="6" t="str">
        <f>IFERROR(VLOOKUP(ENTRADAS[[#This Row],[CODIGO]],PRODUCTOS[],3,FALSE),"")</f>
        <v/>
      </c>
      <c r="F188" s="51"/>
      <c r="G188" s="51">
        <f>ENTRADAS[[#This Row],[CANTIDAD]]*ENTRADAS[[#This Row],[VALOR UNIT.]]</f>
        <v>0</v>
      </c>
    </row>
    <row r="189" spans="1:7" s="6" customFormat="1" x14ac:dyDescent="0.25">
      <c r="A189" s="42"/>
      <c r="C189" s="6" t="str">
        <f>IFERROR(VLOOKUP(ENTRADAS[FECHA],PRODUCTOS[],2,FALSE),"")</f>
        <v/>
      </c>
      <c r="D189" s="6" t="str">
        <f>IFERROR(VLOOKUP(ENTRADAS[[#This Row],[CODIGO]],PRODUCTOS[],3,FALSE),"")</f>
        <v/>
      </c>
      <c r="F189" s="51"/>
      <c r="G189" s="51">
        <f>ENTRADAS[[#This Row],[CANTIDAD]]*ENTRADAS[[#This Row],[VALOR UNIT.]]</f>
        <v>0</v>
      </c>
    </row>
    <row r="190" spans="1:7" s="6" customFormat="1" x14ac:dyDescent="0.25">
      <c r="A190" s="42"/>
      <c r="C190" s="6" t="str">
        <f>IFERROR(VLOOKUP(ENTRADAS[FECHA],PRODUCTOS[],2,FALSE),"")</f>
        <v/>
      </c>
      <c r="D190" s="6" t="str">
        <f>IFERROR(VLOOKUP(ENTRADAS[[#This Row],[CODIGO]],PRODUCTOS[],3,FALSE),"")</f>
        <v/>
      </c>
      <c r="F190" s="51"/>
      <c r="G190" s="51">
        <f>ENTRADAS[[#This Row],[CANTIDAD]]*ENTRADAS[[#This Row],[VALOR UNIT.]]</f>
        <v>0</v>
      </c>
    </row>
    <row r="191" spans="1:7" s="6" customFormat="1" x14ac:dyDescent="0.25">
      <c r="A191" s="42"/>
      <c r="C191" s="6" t="str">
        <f>IFERROR(VLOOKUP(ENTRADAS[FECHA],PRODUCTOS[],2,FALSE),"")</f>
        <v/>
      </c>
      <c r="D191" s="6" t="str">
        <f>IFERROR(VLOOKUP(ENTRADAS[[#This Row],[CODIGO]],PRODUCTOS[],3,FALSE),"")</f>
        <v/>
      </c>
      <c r="F191" s="51"/>
      <c r="G191" s="51">
        <f>ENTRADAS[[#This Row],[CANTIDAD]]*ENTRADAS[[#This Row],[VALOR UNIT.]]</f>
        <v>0</v>
      </c>
    </row>
    <row r="192" spans="1:7" s="6" customFormat="1" x14ac:dyDescent="0.25">
      <c r="A192" s="42"/>
      <c r="C192" s="6" t="str">
        <f>IFERROR(VLOOKUP(ENTRADAS[FECHA],PRODUCTOS[],2,FALSE),"")</f>
        <v/>
      </c>
      <c r="D192" s="6" t="str">
        <f>IFERROR(VLOOKUP(ENTRADAS[[#This Row],[CODIGO]],PRODUCTOS[],3,FALSE),"")</f>
        <v/>
      </c>
      <c r="F192" s="51"/>
      <c r="G192" s="51">
        <f>ENTRADAS[[#This Row],[CANTIDAD]]*ENTRADAS[[#This Row],[VALOR UNIT.]]</f>
        <v>0</v>
      </c>
    </row>
    <row r="193" spans="1:7" s="6" customFormat="1" x14ac:dyDescent="0.25">
      <c r="A193" s="42"/>
      <c r="C193" s="6" t="str">
        <f>IFERROR(VLOOKUP(ENTRADAS[FECHA],PRODUCTOS[],2,FALSE),"")</f>
        <v/>
      </c>
      <c r="D193" s="6" t="str">
        <f>IFERROR(VLOOKUP(ENTRADAS[[#This Row],[CODIGO]],PRODUCTOS[],3,FALSE),"")</f>
        <v/>
      </c>
      <c r="F193" s="51"/>
      <c r="G193" s="51">
        <f>ENTRADAS[[#This Row],[CANTIDAD]]*ENTRADAS[[#This Row],[VALOR UNIT.]]</f>
        <v>0</v>
      </c>
    </row>
    <row r="194" spans="1:7" s="6" customFormat="1" x14ac:dyDescent="0.25">
      <c r="A194" s="42"/>
      <c r="C194" s="6" t="str">
        <f>IFERROR(VLOOKUP(ENTRADAS[FECHA],PRODUCTOS[],2,FALSE),"")</f>
        <v/>
      </c>
      <c r="D194" s="6" t="str">
        <f>IFERROR(VLOOKUP(ENTRADAS[[#This Row],[CODIGO]],PRODUCTOS[],3,FALSE),"")</f>
        <v/>
      </c>
      <c r="F194" s="51"/>
      <c r="G194" s="51">
        <f>ENTRADAS[[#This Row],[CANTIDAD]]*ENTRADAS[[#This Row],[VALOR UNIT.]]</f>
        <v>0</v>
      </c>
    </row>
    <row r="195" spans="1:7" s="6" customFormat="1" x14ac:dyDescent="0.25">
      <c r="A195" s="42"/>
      <c r="C195" s="6" t="str">
        <f>IFERROR(VLOOKUP(ENTRADAS[FECHA],PRODUCTOS[],2,FALSE),"")</f>
        <v/>
      </c>
      <c r="D195" s="6" t="str">
        <f>IFERROR(VLOOKUP(ENTRADAS[[#This Row],[CODIGO]],PRODUCTOS[],3,FALSE),"")</f>
        <v/>
      </c>
      <c r="F195" s="51"/>
      <c r="G195" s="51">
        <f>ENTRADAS[[#This Row],[CANTIDAD]]*ENTRADAS[[#This Row],[VALOR UNIT.]]</f>
        <v>0</v>
      </c>
    </row>
    <row r="196" spans="1:7" s="6" customFormat="1" x14ac:dyDescent="0.25">
      <c r="A196" s="42"/>
      <c r="C196" s="6" t="str">
        <f>IFERROR(VLOOKUP(ENTRADAS[FECHA],PRODUCTOS[],2,FALSE),"")</f>
        <v/>
      </c>
      <c r="D196" s="6" t="str">
        <f>IFERROR(VLOOKUP(ENTRADAS[[#This Row],[CODIGO]],PRODUCTOS[],3,FALSE),"")</f>
        <v/>
      </c>
      <c r="F196" s="51"/>
      <c r="G196" s="51">
        <f>ENTRADAS[[#This Row],[CANTIDAD]]*ENTRADAS[[#This Row],[VALOR UNIT.]]</f>
        <v>0</v>
      </c>
    </row>
    <row r="197" spans="1:7" s="6" customFormat="1" x14ac:dyDescent="0.25">
      <c r="A197" s="42"/>
      <c r="C197" s="6" t="str">
        <f>IFERROR(VLOOKUP(ENTRADAS[FECHA],PRODUCTOS[],2,FALSE),"")</f>
        <v/>
      </c>
      <c r="D197" s="6" t="str">
        <f>IFERROR(VLOOKUP(ENTRADAS[[#This Row],[CODIGO]],PRODUCTOS[],3,FALSE),"")</f>
        <v/>
      </c>
      <c r="F197" s="51"/>
      <c r="G197" s="51">
        <f>ENTRADAS[[#This Row],[CANTIDAD]]*ENTRADAS[[#This Row],[VALOR UNIT.]]</f>
        <v>0</v>
      </c>
    </row>
    <row r="198" spans="1:7" s="6" customFormat="1" x14ac:dyDescent="0.25">
      <c r="A198" s="42"/>
      <c r="C198" s="6" t="str">
        <f>IFERROR(VLOOKUP(ENTRADAS[FECHA],PRODUCTOS[],2,FALSE),"")</f>
        <v/>
      </c>
      <c r="D198" s="6" t="str">
        <f>IFERROR(VLOOKUP(ENTRADAS[[#This Row],[CODIGO]],PRODUCTOS[],3,FALSE),"")</f>
        <v/>
      </c>
      <c r="F198" s="51"/>
      <c r="G198" s="51">
        <f>ENTRADAS[[#This Row],[CANTIDAD]]*ENTRADAS[[#This Row],[VALOR UNIT.]]</f>
        <v>0</v>
      </c>
    </row>
    <row r="199" spans="1:7" s="6" customFormat="1" x14ac:dyDescent="0.25">
      <c r="A199" s="42"/>
      <c r="C199" s="6" t="str">
        <f>IFERROR(VLOOKUP(ENTRADAS[FECHA],PRODUCTOS[],2,FALSE),"")</f>
        <v/>
      </c>
      <c r="D199" s="6" t="str">
        <f>IFERROR(VLOOKUP(ENTRADAS[[#This Row],[CODIGO]],PRODUCTOS[],3,FALSE),"")</f>
        <v/>
      </c>
      <c r="F199" s="51"/>
      <c r="G199" s="51">
        <f>ENTRADAS[[#This Row],[CANTIDAD]]*ENTRADAS[[#This Row],[VALOR UNIT.]]</f>
        <v>0</v>
      </c>
    </row>
    <row r="200" spans="1:7" s="6" customFormat="1" x14ac:dyDescent="0.25">
      <c r="A200" s="42"/>
      <c r="C200" s="6" t="str">
        <f>IFERROR(VLOOKUP(ENTRADAS[FECHA],PRODUCTOS[],2,FALSE),"")</f>
        <v/>
      </c>
      <c r="D200" s="6" t="str">
        <f>IFERROR(VLOOKUP(ENTRADAS[[#This Row],[CODIGO]],PRODUCTOS[],3,FALSE),"")</f>
        <v/>
      </c>
      <c r="F200" s="51"/>
      <c r="G200" s="51">
        <f>ENTRADAS[[#This Row],[CANTIDAD]]*ENTRADAS[[#This Row],[VALOR UNIT.]]</f>
        <v>0</v>
      </c>
    </row>
    <row r="201" spans="1:7" s="6" customFormat="1" x14ac:dyDescent="0.25">
      <c r="A201" s="42"/>
      <c r="C201" s="6" t="str">
        <f>IFERROR(VLOOKUP(ENTRADAS[FECHA],PRODUCTOS[],2,FALSE),"")</f>
        <v/>
      </c>
      <c r="D201" s="6" t="str">
        <f>IFERROR(VLOOKUP(ENTRADAS[[#This Row],[CODIGO]],PRODUCTOS[],3,FALSE),"")</f>
        <v/>
      </c>
      <c r="F201" s="51"/>
      <c r="G201" s="51">
        <f>ENTRADAS[[#This Row],[CANTIDAD]]*ENTRADAS[[#This Row],[VALOR UNIT.]]</f>
        <v>0</v>
      </c>
    </row>
    <row r="202" spans="1:7" s="6" customFormat="1" x14ac:dyDescent="0.25">
      <c r="A202" s="42"/>
      <c r="C202" s="6" t="str">
        <f>IFERROR(VLOOKUP(ENTRADAS[FECHA],PRODUCTOS[],2,FALSE),"")</f>
        <v/>
      </c>
      <c r="D202" s="6" t="str">
        <f>IFERROR(VLOOKUP(ENTRADAS[[#This Row],[CODIGO]],PRODUCTOS[],3,FALSE),"")</f>
        <v/>
      </c>
      <c r="F202" s="51"/>
      <c r="G202" s="51">
        <f>ENTRADAS[[#This Row],[CANTIDAD]]*ENTRADAS[[#This Row],[VALOR UNIT.]]</f>
        <v>0</v>
      </c>
    </row>
    <row r="203" spans="1:7" s="6" customFormat="1" x14ac:dyDescent="0.25">
      <c r="A203" s="42"/>
      <c r="C203" s="6" t="str">
        <f>IFERROR(VLOOKUP(ENTRADAS[FECHA],PRODUCTOS[],2,FALSE),"")</f>
        <v/>
      </c>
      <c r="D203" s="6" t="str">
        <f>IFERROR(VLOOKUP(ENTRADAS[[#This Row],[CODIGO]],PRODUCTOS[],3,FALSE),"")</f>
        <v/>
      </c>
      <c r="F203" s="51"/>
      <c r="G203" s="51">
        <f>ENTRADAS[[#This Row],[CANTIDAD]]*ENTRADAS[[#This Row],[VALOR UNIT.]]</f>
        <v>0</v>
      </c>
    </row>
    <row r="204" spans="1:7" s="6" customFormat="1" x14ac:dyDescent="0.25">
      <c r="A204" s="42"/>
      <c r="C204" s="6" t="str">
        <f>IFERROR(VLOOKUP(ENTRADAS[FECHA],PRODUCTOS[],2,FALSE),"")</f>
        <v/>
      </c>
      <c r="D204" s="6" t="str">
        <f>IFERROR(VLOOKUP(ENTRADAS[[#This Row],[CODIGO]],PRODUCTOS[],3,FALSE),"")</f>
        <v/>
      </c>
      <c r="F204" s="51"/>
      <c r="G204" s="51">
        <f>ENTRADAS[[#This Row],[CANTIDAD]]*ENTRADAS[[#This Row],[VALOR UNIT.]]</f>
        <v>0</v>
      </c>
    </row>
    <row r="205" spans="1:7" s="6" customFormat="1" x14ac:dyDescent="0.25">
      <c r="A205" s="42"/>
      <c r="C205" s="6" t="str">
        <f>IFERROR(VLOOKUP(ENTRADAS[FECHA],PRODUCTOS[],2,FALSE),"")</f>
        <v/>
      </c>
      <c r="D205" s="6" t="str">
        <f>IFERROR(VLOOKUP(ENTRADAS[[#This Row],[CODIGO]],PRODUCTOS[],3,FALSE),"")</f>
        <v/>
      </c>
      <c r="F205" s="51"/>
      <c r="G205" s="51">
        <f>ENTRADAS[[#This Row],[CANTIDAD]]*ENTRADAS[[#This Row],[VALOR UNIT.]]</f>
        <v>0</v>
      </c>
    </row>
    <row r="206" spans="1:7" s="6" customFormat="1" x14ac:dyDescent="0.25">
      <c r="A206" s="42"/>
      <c r="C206" s="6" t="str">
        <f>IFERROR(VLOOKUP(ENTRADAS[FECHA],PRODUCTOS[],2,FALSE),"")</f>
        <v/>
      </c>
      <c r="D206" s="6" t="str">
        <f>IFERROR(VLOOKUP(ENTRADAS[[#This Row],[CODIGO]],PRODUCTOS[],3,FALSE),"")</f>
        <v/>
      </c>
      <c r="F206" s="51"/>
      <c r="G206" s="51">
        <f>ENTRADAS[[#This Row],[CANTIDAD]]*ENTRADAS[[#This Row],[VALOR UNIT.]]</f>
        <v>0</v>
      </c>
    </row>
    <row r="207" spans="1:7" s="6" customFormat="1" x14ac:dyDescent="0.25">
      <c r="A207" s="42"/>
      <c r="C207" s="6" t="str">
        <f>IFERROR(VLOOKUP(ENTRADAS[FECHA],PRODUCTOS[],2,FALSE),"")</f>
        <v/>
      </c>
      <c r="D207" s="6" t="str">
        <f>IFERROR(VLOOKUP(ENTRADAS[[#This Row],[CODIGO]],PRODUCTOS[],3,FALSE),"")</f>
        <v/>
      </c>
      <c r="F207" s="51"/>
      <c r="G207" s="51">
        <f>ENTRADAS[[#This Row],[CANTIDAD]]*ENTRADAS[[#This Row],[VALOR UNIT.]]</f>
        <v>0</v>
      </c>
    </row>
    <row r="208" spans="1:7" s="6" customFormat="1" x14ac:dyDescent="0.25">
      <c r="A208" s="42"/>
      <c r="C208" s="6" t="str">
        <f>IFERROR(VLOOKUP(ENTRADAS[FECHA],PRODUCTOS[],2,FALSE),"")</f>
        <v/>
      </c>
      <c r="D208" s="6" t="str">
        <f>IFERROR(VLOOKUP(ENTRADAS[[#This Row],[CODIGO]],PRODUCTOS[],3,FALSE),"")</f>
        <v/>
      </c>
      <c r="F208" s="51"/>
      <c r="G208" s="51">
        <f>ENTRADAS[[#This Row],[CANTIDAD]]*ENTRADAS[[#This Row],[VALOR UNIT.]]</f>
        <v>0</v>
      </c>
    </row>
    <row r="209" spans="1:7" s="6" customFormat="1" x14ac:dyDescent="0.25">
      <c r="A209" s="42"/>
      <c r="C209" s="6" t="str">
        <f>IFERROR(VLOOKUP(ENTRADAS[FECHA],PRODUCTOS[],2,FALSE),"")</f>
        <v/>
      </c>
      <c r="D209" s="6" t="str">
        <f>IFERROR(VLOOKUP(ENTRADAS[[#This Row],[CODIGO]],PRODUCTOS[],3,FALSE),"")</f>
        <v/>
      </c>
      <c r="F209" s="51"/>
      <c r="G209" s="51">
        <f>ENTRADAS[[#This Row],[CANTIDAD]]*ENTRADAS[[#This Row],[VALOR UNIT.]]</f>
        <v>0</v>
      </c>
    </row>
    <row r="210" spans="1:7" s="6" customFormat="1" x14ac:dyDescent="0.25">
      <c r="A210" s="42"/>
      <c r="C210" s="6" t="str">
        <f>IFERROR(VLOOKUP(ENTRADAS[FECHA],PRODUCTOS[],2,FALSE),"")</f>
        <v/>
      </c>
      <c r="D210" s="6" t="str">
        <f>IFERROR(VLOOKUP(ENTRADAS[[#This Row],[CODIGO]],PRODUCTOS[],3,FALSE),"")</f>
        <v/>
      </c>
      <c r="F210" s="51"/>
      <c r="G210" s="51">
        <f>ENTRADAS[[#This Row],[CANTIDAD]]*ENTRADAS[[#This Row],[VALOR UNIT.]]</f>
        <v>0</v>
      </c>
    </row>
    <row r="211" spans="1:7" s="6" customFormat="1" x14ac:dyDescent="0.25">
      <c r="A211" s="42"/>
      <c r="C211" s="6" t="str">
        <f>IFERROR(VLOOKUP(ENTRADAS[FECHA],PRODUCTOS[],2,FALSE),"")</f>
        <v/>
      </c>
      <c r="D211" s="6" t="str">
        <f>IFERROR(VLOOKUP(ENTRADAS[[#This Row],[CODIGO]],PRODUCTOS[],3,FALSE),"")</f>
        <v/>
      </c>
      <c r="F211" s="51"/>
      <c r="G211" s="51">
        <f>ENTRADAS[[#This Row],[CANTIDAD]]*ENTRADAS[[#This Row],[VALOR UNIT.]]</f>
        <v>0</v>
      </c>
    </row>
    <row r="212" spans="1:7" s="6" customFormat="1" x14ac:dyDescent="0.25">
      <c r="A212" s="42"/>
      <c r="C212" s="6" t="str">
        <f>IFERROR(VLOOKUP(ENTRADAS[FECHA],PRODUCTOS[],2,FALSE),"")</f>
        <v/>
      </c>
      <c r="D212" s="6" t="str">
        <f>IFERROR(VLOOKUP(ENTRADAS[[#This Row],[CODIGO]],PRODUCTOS[],3,FALSE),"")</f>
        <v/>
      </c>
      <c r="F212" s="51"/>
      <c r="G212" s="51">
        <f>ENTRADAS[[#This Row],[CANTIDAD]]*ENTRADAS[[#This Row],[VALOR UNIT.]]</f>
        <v>0</v>
      </c>
    </row>
    <row r="213" spans="1:7" s="6" customFormat="1" x14ac:dyDescent="0.25">
      <c r="A213" s="42"/>
      <c r="C213" s="6" t="str">
        <f>IFERROR(VLOOKUP(ENTRADAS[FECHA],PRODUCTOS[],2,FALSE),"")</f>
        <v/>
      </c>
      <c r="D213" s="6" t="str">
        <f>IFERROR(VLOOKUP(ENTRADAS[[#This Row],[CODIGO]],PRODUCTOS[],3,FALSE),"")</f>
        <v/>
      </c>
      <c r="F213" s="51"/>
      <c r="G213" s="51">
        <f>ENTRADAS[[#This Row],[CANTIDAD]]*ENTRADAS[[#This Row],[VALOR UNIT.]]</f>
        <v>0</v>
      </c>
    </row>
    <row r="214" spans="1:7" s="6" customFormat="1" x14ac:dyDescent="0.25">
      <c r="A214" s="42"/>
      <c r="C214" s="6" t="str">
        <f>IFERROR(VLOOKUP(ENTRADAS[FECHA],PRODUCTOS[],2,FALSE),"")</f>
        <v/>
      </c>
      <c r="D214" s="6" t="str">
        <f>IFERROR(VLOOKUP(ENTRADAS[[#This Row],[CODIGO]],PRODUCTOS[],3,FALSE),"")</f>
        <v/>
      </c>
      <c r="F214" s="51"/>
      <c r="G214" s="51">
        <f>ENTRADAS[[#This Row],[CANTIDAD]]*ENTRADAS[[#This Row],[VALOR UNIT.]]</f>
        <v>0</v>
      </c>
    </row>
    <row r="215" spans="1:7" s="6" customFormat="1" x14ac:dyDescent="0.25">
      <c r="A215" s="42"/>
      <c r="C215" s="6" t="str">
        <f>IFERROR(VLOOKUP(ENTRADAS[FECHA],PRODUCTOS[],2,FALSE),"")</f>
        <v/>
      </c>
      <c r="D215" s="6" t="str">
        <f>IFERROR(VLOOKUP(ENTRADAS[[#This Row],[CODIGO]],PRODUCTOS[],3,FALSE),"")</f>
        <v/>
      </c>
      <c r="F215" s="51"/>
      <c r="G215" s="51">
        <f>ENTRADAS[[#This Row],[CANTIDAD]]*ENTRADAS[[#This Row],[VALOR UNIT.]]</f>
        <v>0</v>
      </c>
    </row>
    <row r="216" spans="1:7" s="6" customFormat="1" x14ac:dyDescent="0.25">
      <c r="A216" s="42"/>
      <c r="C216" s="6" t="str">
        <f>IFERROR(VLOOKUP(ENTRADAS[FECHA],PRODUCTOS[],2,FALSE),"")</f>
        <v/>
      </c>
      <c r="D216" s="6" t="str">
        <f>IFERROR(VLOOKUP(ENTRADAS[[#This Row],[CODIGO]],PRODUCTOS[],3,FALSE),"")</f>
        <v/>
      </c>
      <c r="F216" s="51"/>
      <c r="G216" s="51">
        <f>ENTRADAS[[#This Row],[CANTIDAD]]*ENTRADAS[[#This Row],[VALOR UNIT.]]</f>
        <v>0</v>
      </c>
    </row>
    <row r="217" spans="1:7" s="6" customFormat="1" x14ac:dyDescent="0.25">
      <c r="A217" s="42"/>
      <c r="C217" s="6" t="str">
        <f>IFERROR(VLOOKUP(ENTRADAS[FECHA],PRODUCTOS[],2,FALSE),"")</f>
        <v/>
      </c>
      <c r="D217" s="6" t="str">
        <f>IFERROR(VLOOKUP(ENTRADAS[[#This Row],[CODIGO]],PRODUCTOS[],3,FALSE),"")</f>
        <v/>
      </c>
      <c r="F217" s="51"/>
      <c r="G217" s="51">
        <f>ENTRADAS[[#This Row],[CANTIDAD]]*ENTRADAS[[#This Row],[VALOR UNIT.]]</f>
        <v>0</v>
      </c>
    </row>
    <row r="218" spans="1:7" s="6" customFormat="1" x14ac:dyDescent="0.25">
      <c r="A218" s="42"/>
      <c r="C218" s="6" t="str">
        <f>IFERROR(VLOOKUP(ENTRADAS[FECHA],PRODUCTOS[],2,FALSE),"")</f>
        <v/>
      </c>
      <c r="D218" s="6" t="str">
        <f>IFERROR(VLOOKUP(ENTRADAS[[#This Row],[CODIGO]],PRODUCTOS[],3,FALSE),"")</f>
        <v/>
      </c>
      <c r="F218" s="51"/>
      <c r="G218" s="51">
        <f>ENTRADAS[[#This Row],[CANTIDAD]]*ENTRADAS[[#This Row],[VALOR UNIT.]]</f>
        <v>0</v>
      </c>
    </row>
    <row r="219" spans="1:7" s="6" customFormat="1" x14ac:dyDescent="0.25">
      <c r="A219" s="42"/>
      <c r="C219" s="6" t="str">
        <f>IFERROR(VLOOKUP(ENTRADAS[FECHA],PRODUCTOS[],2,FALSE),"")</f>
        <v/>
      </c>
      <c r="D219" s="6" t="str">
        <f>IFERROR(VLOOKUP(ENTRADAS[[#This Row],[CODIGO]],PRODUCTOS[],3,FALSE),"")</f>
        <v/>
      </c>
      <c r="F219" s="51"/>
      <c r="G219" s="51">
        <f>ENTRADAS[[#This Row],[CANTIDAD]]*ENTRADAS[[#This Row],[VALOR UNIT.]]</f>
        <v>0</v>
      </c>
    </row>
    <row r="220" spans="1:7" s="6" customFormat="1" x14ac:dyDescent="0.25">
      <c r="A220" s="42"/>
      <c r="C220" s="6" t="str">
        <f>IFERROR(VLOOKUP(ENTRADAS[FECHA],PRODUCTOS[],2,FALSE),"")</f>
        <v/>
      </c>
      <c r="D220" s="6" t="str">
        <f>IFERROR(VLOOKUP(ENTRADAS[[#This Row],[CODIGO]],PRODUCTOS[],3,FALSE),"")</f>
        <v/>
      </c>
      <c r="F220" s="51"/>
      <c r="G220" s="51">
        <f>ENTRADAS[[#This Row],[CANTIDAD]]*ENTRADAS[[#This Row],[VALOR UNIT.]]</f>
        <v>0</v>
      </c>
    </row>
    <row r="221" spans="1:7" s="6" customFormat="1" x14ac:dyDescent="0.25">
      <c r="A221" s="42"/>
      <c r="C221" s="6" t="str">
        <f>IFERROR(VLOOKUP(ENTRADAS[FECHA],PRODUCTOS[],2,FALSE),"")</f>
        <v/>
      </c>
      <c r="D221" s="6" t="str">
        <f>IFERROR(VLOOKUP(ENTRADAS[[#This Row],[CODIGO]],PRODUCTOS[],3,FALSE),"")</f>
        <v/>
      </c>
      <c r="F221" s="51"/>
      <c r="G221" s="51">
        <f>ENTRADAS[[#This Row],[CANTIDAD]]*ENTRADAS[[#This Row],[VALOR UNIT.]]</f>
        <v>0</v>
      </c>
    </row>
    <row r="222" spans="1:7" s="6" customFormat="1" x14ac:dyDescent="0.25">
      <c r="A222" s="42"/>
      <c r="C222" s="6" t="str">
        <f>IFERROR(VLOOKUP(ENTRADAS[FECHA],PRODUCTOS[],2,FALSE),"")</f>
        <v/>
      </c>
      <c r="D222" s="6" t="str">
        <f>IFERROR(VLOOKUP(ENTRADAS[[#This Row],[CODIGO]],PRODUCTOS[],3,FALSE),"")</f>
        <v/>
      </c>
      <c r="F222" s="51"/>
      <c r="G222" s="51">
        <f>ENTRADAS[[#This Row],[CANTIDAD]]*ENTRADAS[[#This Row],[VALOR UNIT.]]</f>
        <v>0</v>
      </c>
    </row>
    <row r="223" spans="1:7" s="6" customFormat="1" x14ac:dyDescent="0.25">
      <c r="A223" s="42"/>
      <c r="C223" s="6" t="str">
        <f>IFERROR(VLOOKUP(ENTRADAS[FECHA],PRODUCTOS[],2,FALSE),"")</f>
        <v/>
      </c>
      <c r="D223" s="6" t="str">
        <f>IFERROR(VLOOKUP(ENTRADAS[[#This Row],[CODIGO]],PRODUCTOS[],3,FALSE),"")</f>
        <v/>
      </c>
      <c r="F223" s="51"/>
      <c r="G223" s="51">
        <f>ENTRADAS[[#This Row],[CANTIDAD]]*ENTRADAS[[#This Row],[VALOR UNIT.]]</f>
        <v>0</v>
      </c>
    </row>
    <row r="224" spans="1:7" s="6" customFormat="1" x14ac:dyDescent="0.25">
      <c r="A224" s="42"/>
      <c r="C224" s="6" t="str">
        <f>IFERROR(VLOOKUP(ENTRADAS[FECHA],PRODUCTOS[],2,FALSE),"")</f>
        <v/>
      </c>
      <c r="D224" s="6" t="str">
        <f>IFERROR(VLOOKUP(ENTRADAS[[#This Row],[CODIGO]],PRODUCTOS[],3,FALSE),"")</f>
        <v/>
      </c>
      <c r="F224" s="51"/>
      <c r="G224" s="51">
        <f>ENTRADAS[[#This Row],[CANTIDAD]]*ENTRADAS[[#This Row],[VALOR UNIT.]]</f>
        <v>0</v>
      </c>
    </row>
    <row r="225" spans="1:7" s="6" customFormat="1" x14ac:dyDescent="0.25">
      <c r="A225" s="42"/>
      <c r="C225" s="6" t="str">
        <f>IFERROR(VLOOKUP(ENTRADAS[FECHA],PRODUCTOS[],2,FALSE),"")</f>
        <v/>
      </c>
      <c r="D225" s="6" t="str">
        <f>IFERROR(VLOOKUP(ENTRADAS[[#This Row],[CODIGO]],PRODUCTOS[],3,FALSE),"")</f>
        <v/>
      </c>
      <c r="F225" s="51"/>
      <c r="G225" s="51">
        <f>ENTRADAS[[#This Row],[CANTIDAD]]*ENTRADAS[[#This Row],[VALOR UNIT.]]</f>
        <v>0</v>
      </c>
    </row>
    <row r="226" spans="1:7" s="6" customFormat="1" x14ac:dyDescent="0.25">
      <c r="A226" s="42"/>
      <c r="C226" s="6" t="str">
        <f>IFERROR(VLOOKUP(ENTRADAS[FECHA],PRODUCTOS[],2,FALSE),"")</f>
        <v/>
      </c>
      <c r="D226" s="6" t="str">
        <f>IFERROR(VLOOKUP(ENTRADAS[[#This Row],[CODIGO]],PRODUCTOS[],3,FALSE),"")</f>
        <v/>
      </c>
      <c r="F226" s="51"/>
      <c r="G226" s="51">
        <f>ENTRADAS[[#This Row],[CANTIDAD]]*ENTRADAS[[#This Row],[VALOR UNIT.]]</f>
        <v>0</v>
      </c>
    </row>
    <row r="227" spans="1:7" s="6" customFormat="1" x14ac:dyDescent="0.25">
      <c r="A227" s="42"/>
      <c r="C227" s="6" t="str">
        <f>IFERROR(VLOOKUP(ENTRADAS[FECHA],PRODUCTOS[],2,FALSE),"")</f>
        <v/>
      </c>
      <c r="D227" s="6" t="str">
        <f>IFERROR(VLOOKUP(ENTRADAS[[#This Row],[CODIGO]],PRODUCTOS[],3,FALSE),"")</f>
        <v/>
      </c>
      <c r="F227" s="51"/>
      <c r="G227" s="51">
        <f>ENTRADAS[[#This Row],[CANTIDAD]]*ENTRADAS[[#This Row],[VALOR UNIT.]]</f>
        <v>0</v>
      </c>
    </row>
    <row r="228" spans="1:7" s="6" customFormat="1" x14ac:dyDescent="0.25">
      <c r="A228" s="42"/>
      <c r="C228" s="6" t="str">
        <f>IFERROR(VLOOKUP(ENTRADAS[FECHA],PRODUCTOS[],2,FALSE),"")</f>
        <v/>
      </c>
      <c r="D228" s="6" t="str">
        <f>IFERROR(VLOOKUP(ENTRADAS[[#This Row],[CODIGO]],PRODUCTOS[],3,FALSE),"")</f>
        <v/>
      </c>
      <c r="F228" s="51"/>
      <c r="G228" s="51">
        <f>ENTRADAS[[#This Row],[CANTIDAD]]*ENTRADAS[[#This Row],[VALOR UNIT.]]</f>
        <v>0</v>
      </c>
    </row>
    <row r="229" spans="1:7" s="6" customFormat="1" x14ac:dyDescent="0.25">
      <c r="A229" s="42"/>
      <c r="C229" s="6" t="str">
        <f>IFERROR(VLOOKUP(ENTRADAS[FECHA],PRODUCTOS[],2,FALSE),"")</f>
        <v/>
      </c>
      <c r="D229" s="6" t="str">
        <f>IFERROR(VLOOKUP(ENTRADAS[[#This Row],[CODIGO]],PRODUCTOS[],3,FALSE),"")</f>
        <v/>
      </c>
      <c r="F229" s="51"/>
      <c r="G229" s="51">
        <f>ENTRADAS[[#This Row],[CANTIDAD]]*ENTRADAS[[#This Row],[VALOR UNIT.]]</f>
        <v>0</v>
      </c>
    </row>
    <row r="230" spans="1:7" s="6" customFormat="1" x14ac:dyDescent="0.25">
      <c r="A230" s="42"/>
      <c r="C230" s="6" t="str">
        <f>IFERROR(VLOOKUP(ENTRADAS[FECHA],PRODUCTOS[],2,FALSE),"")</f>
        <v/>
      </c>
      <c r="D230" s="6" t="str">
        <f>IFERROR(VLOOKUP(ENTRADAS[[#This Row],[CODIGO]],PRODUCTOS[],3,FALSE),"")</f>
        <v/>
      </c>
      <c r="F230" s="51"/>
      <c r="G230" s="51">
        <f>ENTRADAS[[#This Row],[CANTIDAD]]*ENTRADAS[[#This Row],[VALOR UNIT.]]</f>
        <v>0</v>
      </c>
    </row>
    <row r="231" spans="1:7" s="6" customFormat="1" x14ac:dyDescent="0.25">
      <c r="A231" s="42"/>
      <c r="C231" s="6" t="str">
        <f>IFERROR(VLOOKUP(ENTRADAS[FECHA],PRODUCTOS[],2,FALSE),"")</f>
        <v/>
      </c>
      <c r="D231" s="6" t="str">
        <f>IFERROR(VLOOKUP(ENTRADAS[[#This Row],[CODIGO]],PRODUCTOS[],3,FALSE),"")</f>
        <v/>
      </c>
      <c r="F231" s="51"/>
      <c r="G231" s="51">
        <f>ENTRADAS[[#This Row],[CANTIDAD]]*ENTRADAS[[#This Row],[VALOR UNIT.]]</f>
        <v>0</v>
      </c>
    </row>
    <row r="232" spans="1:7" s="6" customFormat="1" x14ac:dyDescent="0.25">
      <c r="A232" s="42"/>
      <c r="C232" s="6" t="str">
        <f>IFERROR(VLOOKUP(ENTRADAS[FECHA],PRODUCTOS[],2,FALSE),"")</f>
        <v/>
      </c>
      <c r="D232" s="6" t="str">
        <f>IFERROR(VLOOKUP(ENTRADAS[[#This Row],[CODIGO]],PRODUCTOS[],3,FALSE),"")</f>
        <v/>
      </c>
      <c r="F232" s="51"/>
      <c r="G232" s="51">
        <f>ENTRADAS[[#This Row],[CANTIDAD]]*ENTRADAS[[#This Row],[VALOR UNIT.]]</f>
        <v>0</v>
      </c>
    </row>
    <row r="233" spans="1:7" s="6" customFormat="1" x14ac:dyDescent="0.25">
      <c r="A233" s="42"/>
      <c r="C233" s="6" t="str">
        <f>IFERROR(VLOOKUP(ENTRADAS[FECHA],PRODUCTOS[],2,FALSE),"")</f>
        <v/>
      </c>
      <c r="D233" s="6" t="str">
        <f>IFERROR(VLOOKUP(ENTRADAS[[#This Row],[CODIGO]],PRODUCTOS[],3,FALSE),"")</f>
        <v/>
      </c>
      <c r="F233" s="51"/>
      <c r="G233" s="51">
        <f>ENTRADAS[[#This Row],[CANTIDAD]]*ENTRADAS[[#This Row],[VALOR UNIT.]]</f>
        <v>0</v>
      </c>
    </row>
    <row r="234" spans="1:7" s="6" customFormat="1" x14ac:dyDescent="0.25">
      <c r="A234" s="42"/>
      <c r="C234" s="6" t="str">
        <f>IFERROR(VLOOKUP(ENTRADAS[FECHA],PRODUCTOS[],2,FALSE),"")</f>
        <v/>
      </c>
      <c r="D234" s="6" t="str">
        <f>IFERROR(VLOOKUP(ENTRADAS[[#This Row],[CODIGO]],PRODUCTOS[],3,FALSE),"")</f>
        <v/>
      </c>
      <c r="F234" s="51"/>
      <c r="G234" s="51">
        <f>ENTRADAS[[#This Row],[CANTIDAD]]*ENTRADAS[[#This Row],[VALOR UNIT.]]</f>
        <v>0</v>
      </c>
    </row>
    <row r="235" spans="1:7" s="6" customFormat="1" x14ac:dyDescent="0.25">
      <c r="A235" s="42"/>
      <c r="C235" s="6" t="str">
        <f>IFERROR(VLOOKUP(ENTRADAS[FECHA],PRODUCTOS[],2,FALSE),"")</f>
        <v/>
      </c>
      <c r="D235" s="6" t="str">
        <f>IFERROR(VLOOKUP(ENTRADAS[[#This Row],[CODIGO]],PRODUCTOS[],3,FALSE),"")</f>
        <v/>
      </c>
      <c r="F235" s="51"/>
      <c r="G235" s="51">
        <f>ENTRADAS[[#This Row],[CANTIDAD]]*ENTRADAS[[#This Row],[VALOR UNIT.]]</f>
        <v>0</v>
      </c>
    </row>
    <row r="236" spans="1:7" s="6" customFormat="1" x14ac:dyDescent="0.25">
      <c r="A236" s="42"/>
      <c r="C236" s="6" t="str">
        <f>IFERROR(VLOOKUP(ENTRADAS[FECHA],PRODUCTOS[],2,FALSE),"")</f>
        <v/>
      </c>
      <c r="D236" s="6" t="str">
        <f>IFERROR(VLOOKUP(ENTRADAS[[#This Row],[CODIGO]],PRODUCTOS[],3,FALSE),"")</f>
        <v/>
      </c>
      <c r="F236" s="51"/>
      <c r="G236" s="51">
        <f>ENTRADAS[[#This Row],[CANTIDAD]]*ENTRADAS[[#This Row],[VALOR UNIT.]]</f>
        <v>0</v>
      </c>
    </row>
    <row r="237" spans="1:7" s="6" customFormat="1" x14ac:dyDescent="0.25">
      <c r="A237" s="42"/>
      <c r="C237" s="6" t="str">
        <f>IFERROR(VLOOKUP(ENTRADAS[FECHA],PRODUCTOS[],2,FALSE),"")</f>
        <v/>
      </c>
      <c r="D237" s="6" t="str">
        <f>IFERROR(VLOOKUP(ENTRADAS[[#This Row],[CODIGO]],PRODUCTOS[],3,FALSE),"")</f>
        <v/>
      </c>
      <c r="F237" s="51"/>
      <c r="G237" s="51">
        <f>ENTRADAS[[#This Row],[CANTIDAD]]*ENTRADAS[[#This Row],[VALOR UNIT.]]</f>
        <v>0</v>
      </c>
    </row>
    <row r="238" spans="1:7" s="6" customFormat="1" x14ac:dyDescent="0.25">
      <c r="A238" s="42"/>
      <c r="C238" s="6" t="str">
        <f>IFERROR(VLOOKUP(ENTRADAS[FECHA],PRODUCTOS[],2,FALSE),"")</f>
        <v/>
      </c>
      <c r="D238" s="6" t="str">
        <f>IFERROR(VLOOKUP(ENTRADAS[[#This Row],[CODIGO]],PRODUCTOS[],3,FALSE),"")</f>
        <v/>
      </c>
      <c r="F238" s="51"/>
      <c r="G238" s="51">
        <f>ENTRADAS[[#This Row],[CANTIDAD]]*ENTRADAS[[#This Row],[VALOR UNIT.]]</f>
        <v>0</v>
      </c>
    </row>
    <row r="239" spans="1:7" s="6" customFormat="1" x14ac:dyDescent="0.25">
      <c r="A239" s="42"/>
      <c r="C239" s="6" t="str">
        <f>IFERROR(VLOOKUP(ENTRADAS[FECHA],PRODUCTOS[],2,FALSE),"")</f>
        <v/>
      </c>
      <c r="D239" s="6" t="str">
        <f>IFERROR(VLOOKUP(ENTRADAS[[#This Row],[CODIGO]],PRODUCTOS[],3,FALSE),"")</f>
        <v/>
      </c>
      <c r="F239" s="51"/>
      <c r="G239" s="51">
        <f>ENTRADAS[[#This Row],[CANTIDAD]]*ENTRADAS[[#This Row],[VALOR UNIT.]]</f>
        <v>0</v>
      </c>
    </row>
    <row r="240" spans="1:7" s="6" customFormat="1" x14ac:dyDescent="0.25">
      <c r="A240" s="42"/>
      <c r="C240" s="6" t="str">
        <f>IFERROR(VLOOKUP(ENTRADAS[FECHA],PRODUCTOS[],2,FALSE),"")</f>
        <v/>
      </c>
      <c r="D240" s="6" t="str">
        <f>IFERROR(VLOOKUP(ENTRADAS[[#This Row],[CODIGO]],PRODUCTOS[],3,FALSE),"")</f>
        <v/>
      </c>
      <c r="F240" s="51"/>
      <c r="G240" s="51">
        <f>ENTRADAS[[#This Row],[CANTIDAD]]*ENTRADAS[[#This Row],[VALOR UNIT.]]</f>
        <v>0</v>
      </c>
    </row>
    <row r="241" spans="1:7" s="6" customFormat="1" x14ac:dyDescent="0.25">
      <c r="A241" s="42"/>
      <c r="C241" s="6" t="str">
        <f>IFERROR(VLOOKUP(ENTRADAS[FECHA],PRODUCTOS[],2,FALSE),"")</f>
        <v/>
      </c>
      <c r="D241" s="6" t="str">
        <f>IFERROR(VLOOKUP(ENTRADAS[[#This Row],[CODIGO]],PRODUCTOS[],3,FALSE),"")</f>
        <v/>
      </c>
      <c r="F241" s="51"/>
      <c r="G241" s="51">
        <f>ENTRADAS[[#This Row],[CANTIDAD]]*ENTRADAS[[#This Row],[VALOR UNIT.]]</f>
        <v>0</v>
      </c>
    </row>
    <row r="242" spans="1:7" s="6" customFormat="1" x14ac:dyDescent="0.25">
      <c r="A242" s="42"/>
      <c r="C242" s="6" t="str">
        <f>IFERROR(VLOOKUP(ENTRADAS[FECHA],PRODUCTOS[],2,FALSE),"")</f>
        <v/>
      </c>
      <c r="D242" s="6" t="str">
        <f>IFERROR(VLOOKUP(ENTRADAS[[#This Row],[CODIGO]],PRODUCTOS[],3,FALSE),"")</f>
        <v/>
      </c>
      <c r="F242" s="51"/>
      <c r="G242" s="51">
        <f>ENTRADAS[[#This Row],[CANTIDAD]]*ENTRADAS[[#This Row],[VALOR UNIT.]]</f>
        <v>0</v>
      </c>
    </row>
    <row r="243" spans="1:7" s="6" customFormat="1" x14ac:dyDescent="0.25">
      <c r="A243" s="42"/>
      <c r="C243" s="6" t="str">
        <f>IFERROR(VLOOKUP(ENTRADAS[FECHA],PRODUCTOS[],2,FALSE),"")</f>
        <v/>
      </c>
      <c r="D243" s="6" t="str">
        <f>IFERROR(VLOOKUP(ENTRADAS[[#This Row],[CODIGO]],PRODUCTOS[],3,FALSE),"")</f>
        <v/>
      </c>
      <c r="F243" s="51"/>
      <c r="G243" s="51">
        <f>ENTRADAS[[#This Row],[CANTIDAD]]*ENTRADAS[[#This Row],[VALOR UNIT.]]</f>
        <v>0</v>
      </c>
    </row>
    <row r="244" spans="1:7" s="6" customFormat="1" x14ac:dyDescent="0.25">
      <c r="A244" s="42"/>
      <c r="C244" s="6" t="str">
        <f>IFERROR(VLOOKUP(ENTRADAS[FECHA],PRODUCTOS[],2,FALSE),"")</f>
        <v/>
      </c>
      <c r="D244" s="6" t="str">
        <f>IFERROR(VLOOKUP(ENTRADAS[[#This Row],[CODIGO]],PRODUCTOS[],3,FALSE),"")</f>
        <v/>
      </c>
      <c r="F244" s="51"/>
      <c r="G244" s="51">
        <f>ENTRADAS[[#This Row],[CANTIDAD]]*ENTRADAS[[#This Row],[VALOR UNIT.]]</f>
        <v>0</v>
      </c>
    </row>
    <row r="245" spans="1:7" s="6" customFormat="1" x14ac:dyDescent="0.25">
      <c r="A245" s="42"/>
      <c r="C245" s="6" t="str">
        <f>IFERROR(VLOOKUP(ENTRADAS[FECHA],PRODUCTOS[],2,FALSE),"")</f>
        <v/>
      </c>
      <c r="D245" s="6" t="str">
        <f>IFERROR(VLOOKUP(ENTRADAS[[#This Row],[CODIGO]],PRODUCTOS[],3,FALSE),"")</f>
        <v/>
      </c>
      <c r="F245" s="51"/>
      <c r="G245" s="51">
        <f>ENTRADAS[[#This Row],[CANTIDAD]]*ENTRADAS[[#This Row],[VALOR UNIT.]]</f>
        <v>0</v>
      </c>
    </row>
    <row r="246" spans="1:7" s="6" customFormat="1" x14ac:dyDescent="0.25">
      <c r="A246" s="42"/>
      <c r="C246" s="6" t="str">
        <f>IFERROR(VLOOKUP(ENTRADAS[FECHA],PRODUCTOS[],2,FALSE),"")</f>
        <v/>
      </c>
      <c r="D246" s="6" t="str">
        <f>IFERROR(VLOOKUP(ENTRADAS[[#This Row],[CODIGO]],PRODUCTOS[],3,FALSE),"")</f>
        <v/>
      </c>
      <c r="F246" s="51"/>
      <c r="G246" s="51">
        <f>ENTRADAS[[#This Row],[CANTIDAD]]*ENTRADAS[[#This Row],[VALOR UNIT.]]</f>
        <v>0</v>
      </c>
    </row>
    <row r="247" spans="1:7" s="6" customFormat="1" x14ac:dyDescent="0.25">
      <c r="A247" s="42"/>
      <c r="C247" s="6" t="str">
        <f>IFERROR(VLOOKUP(ENTRADAS[FECHA],PRODUCTOS[],2,FALSE),"")</f>
        <v/>
      </c>
      <c r="D247" s="6" t="str">
        <f>IFERROR(VLOOKUP(ENTRADAS[[#This Row],[CODIGO]],PRODUCTOS[],3,FALSE),"")</f>
        <v/>
      </c>
      <c r="F247" s="51"/>
      <c r="G247" s="51">
        <f>ENTRADAS[[#This Row],[CANTIDAD]]*ENTRADAS[[#This Row],[VALOR UNIT.]]</f>
        <v>0</v>
      </c>
    </row>
    <row r="248" spans="1:7" s="6" customFormat="1" x14ac:dyDescent="0.25">
      <c r="A248" s="42"/>
      <c r="C248" s="6" t="str">
        <f>IFERROR(VLOOKUP(ENTRADAS[FECHA],PRODUCTOS[],2,FALSE),"")</f>
        <v/>
      </c>
      <c r="D248" s="6" t="str">
        <f>IFERROR(VLOOKUP(ENTRADAS[[#This Row],[CODIGO]],PRODUCTOS[],3,FALSE),"")</f>
        <v/>
      </c>
      <c r="F248" s="51"/>
      <c r="G248" s="51">
        <f>ENTRADAS[[#This Row],[CANTIDAD]]*ENTRADAS[[#This Row],[VALOR UNIT.]]</f>
        <v>0</v>
      </c>
    </row>
    <row r="249" spans="1:7" s="6" customFormat="1" x14ac:dyDescent="0.25">
      <c r="A249" s="42"/>
      <c r="C249" s="6" t="str">
        <f>IFERROR(VLOOKUP(ENTRADAS[FECHA],PRODUCTOS[],2,FALSE),"")</f>
        <v/>
      </c>
      <c r="D249" s="6" t="str">
        <f>IFERROR(VLOOKUP(ENTRADAS[[#This Row],[CODIGO]],PRODUCTOS[],3,FALSE),"")</f>
        <v/>
      </c>
      <c r="F249" s="51"/>
      <c r="G249" s="51">
        <f>ENTRADAS[[#This Row],[CANTIDAD]]*ENTRADAS[[#This Row],[VALOR UNIT.]]</f>
        <v>0</v>
      </c>
    </row>
    <row r="250" spans="1:7" s="6" customFormat="1" x14ac:dyDescent="0.25">
      <c r="A250" s="42"/>
      <c r="C250" s="6" t="str">
        <f>IFERROR(VLOOKUP(ENTRADAS[FECHA],PRODUCTOS[],2,FALSE),"")</f>
        <v/>
      </c>
      <c r="D250" s="6" t="str">
        <f>IFERROR(VLOOKUP(ENTRADAS[[#This Row],[CODIGO]],PRODUCTOS[],3,FALSE),"")</f>
        <v/>
      </c>
      <c r="F250" s="51"/>
      <c r="G250" s="51">
        <f>ENTRADAS[[#This Row],[CANTIDAD]]*ENTRADAS[[#This Row],[VALOR UNIT.]]</f>
        <v>0</v>
      </c>
    </row>
    <row r="251" spans="1:7" s="6" customFormat="1" x14ac:dyDescent="0.25">
      <c r="A251" s="42"/>
      <c r="C251" s="6" t="str">
        <f>IFERROR(VLOOKUP(ENTRADAS[FECHA],PRODUCTOS[],2,FALSE),"")</f>
        <v/>
      </c>
      <c r="D251" s="6" t="str">
        <f>IFERROR(VLOOKUP(ENTRADAS[[#This Row],[CODIGO]],PRODUCTOS[],3,FALSE),"")</f>
        <v/>
      </c>
      <c r="F251" s="51"/>
      <c r="G251" s="51">
        <f>ENTRADAS[[#This Row],[CANTIDAD]]*ENTRADAS[[#This Row],[VALOR UNIT.]]</f>
        <v>0</v>
      </c>
    </row>
    <row r="252" spans="1:7" s="6" customFormat="1" x14ac:dyDescent="0.25">
      <c r="A252" s="42"/>
      <c r="C252" s="6" t="str">
        <f>IFERROR(VLOOKUP(ENTRADAS[FECHA],PRODUCTOS[],2,FALSE),"")</f>
        <v/>
      </c>
      <c r="D252" s="6" t="str">
        <f>IFERROR(VLOOKUP(ENTRADAS[[#This Row],[CODIGO]],PRODUCTOS[],3,FALSE),"")</f>
        <v/>
      </c>
      <c r="F252" s="51"/>
      <c r="G252" s="51">
        <f>ENTRADAS[[#This Row],[CANTIDAD]]*ENTRADAS[[#This Row],[VALOR UNIT.]]</f>
        <v>0</v>
      </c>
    </row>
    <row r="253" spans="1:7" s="6" customFormat="1" x14ac:dyDescent="0.25">
      <c r="A253" s="42"/>
      <c r="C253" s="6" t="str">
        <f>IFERROR(VLOOKUP(ENTRADAS[FECHA],PRODUCTOS[],2,FALSE),"")</f>
        <v/>
      </c>
      <c r="D253" s="6" t="str">
        <f>IFERROR(VLOOKUP(ENTRADAS[[#This Row],[CODIGO]],PRODUCTOS[],3,FALSE),"")</f>
        <v/>
      </c>
      <c r="F253" s="51"/>
      <c r="G253" s="51">
        <f>ENTRADAS[[#This Row],[CANTIDAD]]*ENTRADAS[[#This Row],[VALOR UNIT.]]</f>
        <v>0</v>
      </c>
    </row>
    <row r="254" spans="1:7" s="6" customFormat="1" x14ac:dyDescent="0.25">
      <c r="A254" s="42"/>
      <c r="C254" s="6" t="str">
        <f>IFERROR(VLOOKUP(ENTRADAS[FECHA],PRODUCTOS[],2,FALSE),"")</f>
        <v/>
      </c>
      <c r="D254" s="6" t="str">
        <f>IFERROR(VLOOKUP(ENTRADAS[[#This Row],[CODIGO]],PRODUCTOS[],3,FALSE),"")</f>
        <v/>
      </c>
      <c r="F254" s="51"/>
      <c r="G254" s="51">
        <f>ENTRADAS[[#This Row],[CANTIDAD]]*ENTRADAS[[#This Row],[VALOR UNIT.]]</f>
        <v>0</v>
      </c>
    </row>
    <row r="255" spans="1:7" s="6" customFormat="1" x14ac:dyDescent="0.25">
      <c r="A255" s="42"/>
      <c r="C255" s="6" t="str">
        <f>IFERROR(VLOOKUP(ENTRADAS[FECHA],PRODUCTOS[],2,FALSE),"")</f>
        <v/>
      </c>
      <c r="D255" s="6" t="str">
        <f>IFERROR(VLOOKUP(ENTRADAS[[#This Row],[CODIGO]],PRODUCTOS[],3,FALSE),"")</f>
        <v/>
      </c>
      <c r="F255" s="51"/>
      <c r="G255" s="51">
        <f>ENTRADAS[[#This Row],[CANTIDAD]]*ENTRADAS[[#This Row],[VALOR UNIT.]]</f>
        <v>0</v>
      </c>
    </row>
    <row r="256" spans="1:7" s="6" customFormat="1" x14ac:dyDescent="0.25">
      <c r="A256" s="42"/>
      <c r="C256" s="6" t="str">
        <f>IFERROR(VLOOKUP(ENTRADAS[FECHA],PRODUCTOS[],2,FALSE),"")</f>
        <v/>
      </c>
      <c r="D256" s="6" t="str">
        <f>IFERROR(VLOOKUP(ENTRADAS[[#This Row],[CODIGO]],PRODUCTOS[],3,FALSE),"")</f>
        <v/>
      </c>
      <c r="F256" s="51"/>
      <c r="G256" s="51">
        <f>ENTRADAS[[#This Row],[CANTIDAD]]*ENTRADAS[[#This Row],[VALOR UNIT.]]</f>
        <v>0</v>
      </c>
    </row>
    <row r="257" spans="1:7" s="6" customFormat="1" x14ac:dyDescent="0.25">
      <c r="A257" s="42"/>
      <c r="C257" s="6" t="str">
        <f>IFERROR(VLOOKUP(ENTRADAS[FECHA],PRODUCTOS[],2,FALSE),"")</f>
        <v/>
      </c>
      <c r="D257" s="6" t="str">
        <f>IFERROR(VLOOKUP(ENTRADAS[[#This Row],[CODIGO]],PRODUCTOS[],3,FALSE),"")</f>
        <v/>
      </c>
      <c r="F257" s="51"/>
      <c r="G257" s="51">
        <f>ENTRADAS[[#This Row],[CANTIDAD]]*ENTRADAS[[#This Row],[VALOR UNIT.]]</f>
        <v>0</v>
      </c>
    </row>
    <row r="258" spans="1:7" s="6" customFormat="1" x14ac:dyDescent="0.25">
      <c r="A258" s="42"/>
      <c r="C258" s="6" t="str">
        <f>IFERROR(VLOOKUP(ENTRADAS[FECHA],PRODUCTOS[],2,FALSE),"")</f>
        <v/>
      </c>
      <c r="D258" s="6" t="str">
        <f>IFERROR(VLOOKUP(ENTRADAS[[#This Row],[CODIGO]],PRODUCTOS[],3,FALSE),"")</f>
        <v/>
      </c>
      <c r="F258" s="51"/>
      <c r="G258" s="51">
        <f>ENTRADAS[[#This Row],[CANTIDAD]]*ENTRADAS[[#This Row],[VALOR UNIT.]]</f>
        <v>0</v>
      </c>
    </row>
    <row r="259" spans="1:7" s="6" customFormat="1" x14ac:dyDescent="0.25">
      <c r="A259" s="42"/>
      <c r="C259" s="6" t="str">
        <f>IFERROR(VLOOKUP(ENTRADAS[FECHA],PRODUCTOS[],2,FALSE),"")</f>
        <v/>
      </c>
      <c r="D259" s="6" t="str">
        <f>IFERROR(VLOOKUP(ENTRADAS[[#This Row],[CODIGO]],PRODUCTOS[],3,FALSE),"")</f>
        <v/>
      </c>
      <c r="F259" s="51"/>
      <c r="G259" s="51">
        <f>ENTRADAS[[#This Row],[CANTIDAD]]*ENTRADAS[[#This Row],[VALOR UNIT.]]</f>
        <v>0</v>
      </c>
    </row>
    <row r="260" spans="1:7" s="6" customFormat="1" x14ac:dyDescent="0.25">
      <c r="A260" s="42"/>
      <c r="C260" s="6" t="str">
        <f>IFERROR(VLOOKUP(ENTRADAS[FECHA],PRODUCTOS[],2,FALSE),"")</f>
        <v/>
      </c>
      <c r="D260" s="6" t="str">
        <f>IFERROR(VLOOKUP(ENTRADAS[[#This Row],[CODIGO]],PRODUCTOS[],3,FALSE),"")</f>
        <v/>
      </c>
      <c r="F260" s="51"/>
      <c r="G260" s="51">
        <f>ENTRADAS[[#This Row],[CANTIDAD]]*ENTRADAS[[#This Row],[VALOR UNIT.]]</f>
        <v>0</v>
      </c>
    </row>
    <row r="261" spans="1:7" s="6" customFormat="1" x14ac:dyDescent="0.25">
      <c r="A261" s="42"/>
      <c r="C261" s="6" t="str">
        <f>IFERROR(VLOOKUP(ENTRADAS[FECHA],PRODUCTOS[],2,FALSE),"")</f>
        <v/>
      </c>
      <c r="D261" s="6" t="str">
        <f>IFERROR(VLOOKUP(ENTRADAS[[#This Row],[CODIGO]],PRODUCTOS[],3,FALSE),"")</f>
        <v/>
      </c>
      <c r="F261" s="51"/>
      <c r="G261" s="51">
        <f>ENTRADAS[[#This Row],[CANTIDAD]]*ENTRADAS[[#This Row],[VALOR UNIT.]]</f>
        <v>0</v>
      </c>
    </row>
    <row r="262" spans="1:7" s="6" customFormat="1" x14ac:dyDescent="0.25">
      <c r="A262" s="42"/>
      <c r="C262" s="6" t="str">
        <f>IFERROR(VLOOKUP(ENTRADAS[FECHA],PRODUCTOS[],2,FALSE),"")</f>
        <v/>
      </c>
      <c r="D262" s="6" t="str">
        <f>IFERROR(VLOOKUP(ENTRADAS[[#This Row],[CODIGO]],PRODUCTOS[],3,FALSE),"")</f>
        <v/>
      </c>
      <c r="F262" s="51"/>
      <c r="G262" s="51">
        <f>ENTRADAS[[#This Row],[CANTIDAD]]*ENTRADAS[[#This Row],[VALOR UNIT.]]</f>
        <v>0</v>
      </c>
    </row>
    <row r="263" spans="1:7" s="6" customFormat="1" x14ac:dyDescent="0.25">
      <c r="A263" s="42"/>
      <c r="C263" s="6" t="str">
        <f>IFERROR(VLOOKUP(ENTRADAS[FECHA],PRODUCTOS[],2,FALSE),"")</f>
        <v/>
      </c>
      <c r="D263" s="6" t="str">
        <f>IFERROR(VLOOKUP(ENTRADAS[[#This Row],[CODIGO]],PRODUCTOS[],3,FALSE),"")</f>
        <v/>
      </c>
      <c r="F263" s="51"/>
      <c r="G263" s="51">
        <f>ENTRADAS[[#This Row],[CANTIDAD]]*ENTRADAS[[#This Row],[VALOR UNIT.]]</f>
        <v>0</v>
      </c>
    </row>
    <row r="264" spans="1:7" s="6" customFormat="1" x14ac:dyDescent="0.25">
      <c r="A264" s="42"/>
      <c r="C264" s="6" t="str">
        <f>IFERROR(VLOOKUP(ENTRADAS[FECHA],PRODUCTOS[],2,FALSE),"")</f>
        <v/>
      </c>
      <c r="D264" s="6" t="str">
        <f>IFERROR(VLOOKUP(ENTRADAS[[#This Row],[CODIGO]],PRODUCTOS[],3,FALSE),"")</f>
        <v/>
      </c>
      <c r="F264" s="51"/>
      <c r="G264" s="51">
        <f>ENTRADAS[[#This Row],[CANTIDAD]]*ENTRADAS[[#This Row],[VALOR UNIT.]]</f>
        <v>0</v>
      </c>
    </row>
    <row r="265" spans="1:7" s="6" customFormat="1" x14ac:dyDescent="0.25">
      <c r="A265" s="42"/>
      <c r="C265" s="6" t="str">
        <f>IFERROR(VLOOKUP(ENTRADAS[FECHA],PRODUCTOS[],2,FALSE),"")</f>
        <v/>
      </c>
      <c r="D265" s="6" t="str">
        <f>IFERROR(VLOOKUP(ENTRADAS[[#This Row],[CODIGO]],PRODUCTOS[],3,FALSE),"")</f>
        <v/>
      </c>
      <c r="F265" s="51"/>
      <c r="G265" s="51">
        <f>ENTRADAS[[#This Row],[CANTIDAD]]*ENTRADAS[[#This Row],[VALOR UNIT.]]</f>
        <v>0</v>
      </c>
    </row>
    <row r="266" spans="1:7" s="6" customFormat="1" x14ac:dyDescent="0.25">
      <c r="A266" s="42"/>
      <c r="C266" s="6" t="str">
        <f>IFERROR(VLOOKUP(ENTRADAS[FECHA],PRODUCTOS[],2,FALSE),"")</f>
        <v/>
      </c>
      <c r="D266" s="6" t="str">
        <f>IFERROR(VLOOKUP(ENTRADAS[[#This Row],[CODIGO]],PRODUCTOS[],3,FALSE),"")</f>
        <v/>
      </c>
      <c r="F266" s="51"/>
      <c r="G266" s="51">
        <f>ENTRADAS[[#This Row],[CANTIDAD]]*ENTRADAS[[#This Row],[VALOR UNIT.]]</f>
        <v>0</v>
      </c>
    </row>
    <row r="267" spans="1:7" s="6" customFormat="1" x14ac:dyDescent="0.25">
      <c r="A267" s="42"/>
      <c r="C267" s="6" t="str">
        <f>IFERROR(VLOOKUP(ENTRADAS[FECHA],PRODUCTOS[],2,FALSE),"")</f>
        <v/>
      </c>
      <c r="D267" s="6" t="str">
        <f>IFERROR(VLOOKUP(ENTRADAS[[#This Row],[CODIGO]],PRODUCTOS[],3,FALSE),"")</f>
        <v/>
      </c>
      <c r="F267" s="51"/>
      <c r="G267" s="51">
        <f>ENTRADAS[[#This Row],[CANTIDAD]]*ENTRADAS[[#This Row],[VALOR UNIT.]]</f>
        <v>0</v>
      </c>
    </row>
    <row r="268" spans="1:7" s="6" customFormat="1" x14ac:dyDescent="0.25">
      <c r="A268" s="42"/>
      <c r="C268" s="6" t="str">
        <f>IFERROR(VLOOKUP(ENTRADAS[FECHA],PRODUCTOS[],2,FALSE),"")</f>
        <v/>
      </c>
      <c r="D268" s="6" t="str">
        <f>IFERROR(VLOOKUP(ENTRADAS[[#This Row],[CODIGO]],PRODUCTOS[],3,FALSE),"")</f>
        <v/>
      </c>
      <c r="F268" s="51"/>
      <c r="G268" s="51">
        <f>ENTRADAS[[#This Row],[CANTIDAD]]*ENTRADAS[[#This Row],[VALOR UNIT.]]</f>
        <v>0</v>
      </c>
    </row>
    <row r="269" spans="1:7" s="6" customFormat="1" x14ac:dyDescent="0.25">
      <c r="A269" s="42"/>
      <c r="C269" s="6" t="str">
        <f>IFERROR(VLOOKUP(ENTRADAS[FECHA],PRODUCTOS[],2,FALSE),"")</f>
        <v/>
      </c>
      <c r="D269" s="6" t="str">
        <f>IFERROR(VLOOKUP(ENTRADAS[[#This Row],[CODIGO]],PRODUCTOS[],3,FALSE),"")</f>
        <v/>
      </c>
      <c r="F269" s="51"/>
      <c r="G269" s="51">
        <f>ENTRADAS[[#This Row],[CANTIDAD]]*ENTRADAS[[#This Row],[VALOR UNIT.]]</f>
        <v>0</v>
      </c>
    </row>
    <row r="270" spans="1:7" s="6" customFormat="1" x14ac:dyDescent="0.25">
      <c r="A270" s="42"/>
      <c r="C270" s="6" t="str">
        <f>IFERROR(VLOOKUP(ENTRADAS[FECHA],PRODUCTOS[],2,FALSE),"")</f>
        <v/>
      </c>
      <c r="D270" s="6" t="str">
        <f>IFERROR(VLOOKUP(ENTRADAS[[#This Row],[CODIGO]],PRODUCTOS[],3,FALSE),"")</f>
        <v/>
      </c>
      <c r="F270" s="51"/>
      <c r="G270" s="51">
        <f>ENTRADAS[[#This Row],[CANTIDAD]]*ENTRADAS[[#This Row],[VALOR UNIT.]]</f>
        <v>0</v>
      </c>
    </row>
    <row r="271" spans="1:7" s="6" customFormat="1" x14ac:dyDescent="0.25">
      <c r="A271" s="42"/>
      <c r="C271" s="6" t="str">
        <f>IFERROR(VLOOKUP(ENTRADAS[FECHA],PRODUCTOS[],2,FALSE),"")</f>
        <v/>
      </c>
      <c r="D271" s="6" t="str">
        <f>IFERROR(VLOOKUP(ENTRADAS[[#This Row],[CODIGO]],PRODUCTOS[],3,FALSE),"")</f>
        <v/>
      </c>
      <c r="F271" s="51"/>
      <c r="G271" s="51">
        <f>ENTRADAS[[#This Row],[CANTIDAD]]*ENTRADAS[[#This Row],[VALOR UNIT.]]</f>
        <v>0</v>
      </c>
    </row>
    <row r="272" spans="1:7" s="6" customFormat="1" x14ac:dyDescent="0.25">
      <c r="A272" s="42"/>
      <c r="C272" s="6" t="str">
        <f>IFERROR(VLOOKUP(ENTRADAS[FECHA],PRODUCTOS[],2,FALSE),"")</f>
        <v/>
      </c>
      <c r="D272" s="6" t="str">
        <f>IFERROR(VLOOKUP(ENTRADAS[[#This Row],[CODIGO]],PRODUCTOS[],3,FALSE),"")</f>
        <v/>
      </c>
      <c r="F272" s="51"/>
      <c r="G272" s="51">
        <f>ENTRADAS[[#This Row],[CANTIDAD]]*ENTRADAS[[#This Row],[VALOR UNIT.]]</f>
        <v>0</v>
      </c>
    </row>
    <row r="273" spans="1:7" s="6" customFormat="1" x14ac:dyDescent="0.25">
      <c r="A273" s="42"/>
      <c r="C273" s="6" t="str">
        <f>IFERROR(VLOOKUP(ENTRADAS[FECHA],PRODUCTOS[],2,FALSE),"")</f>
        <v/>
      </c>
      <c r="D273" s="6" t="str">
        <f>IFERROR(VLOOKUP(ENTRADAS[[#This Row],[CODIGO]],PRODUCTOS[],3,FALSE),"")</f>
        <v/>
      </c>
      <c r="F273" s="51"/>
      <c r="G273" s="51">
        <f>ENTRADAS[[#This Row],[CANTIDAD]]*ENTRADAS[[#This Row],[VALOR UNIT.]]</f>
        <v>0</v>
      </c>
    </row>
    <row r="274" spans="1:7" s="6" customFormat="1" x14ac:dyDescent="0.25">
      <c r="A274" s="42"/>
      <c r="C274" s="6" t="str">
        <f>IFERROR(VLOOKUP(ENTRADAS[FECHA],PRODUCTOS[],2,FALSE),"")</f>
        <v/>
      </c>
      <c r="D274" s="6" t="str">
        <f>IFERROR(VLOOKUP(ENTRADAS[[#This Row],[CODIGO]],PRODUCTOS[],3,FALSE),"")</f>
        <v/>
      </c>
      <c r="F274" s="51"/>
      <c r="G274" s="51">
        <f>ENTRADAS[[#This Row],[CANTIDAD]]*ENTRADAS[[#This Row],[VALOR UNIT.]]</f>
        <v>0</v>
      </c>
    </row>
    <row r="275" spans="1:7" s="6" customFormat="1" x14ac:dyDescent="0.25">
      <c r="A275" s="42"/>
      <c r="C275" s="6" t="str">
        <f>IFERROR(VLOOKUP(ENTRADAS[FECHA],PRODUCTOS[],2,FALSE),"")</f>
        <v/>
      </c>
      <c r="D275" s="6" t="str">
        <f>IFERROR(VLOOKUP(ENTRADAS[[#This Row],[CODIGO]],PRODUCTOS[],3,FALSE),"")</f>
        <v/>
      </c>
      <c r="F275" s="51"/>
      <c r="G275" s="51">
        <f>ENTRADAS[[#This Row],[CANTIDAD]]*ENTRADAS[[#This Row],[VALOR UNIT.]]</f>
        <v>0</v>
      </c>
    </row>
    <row r="276" spans="1:7" s="6" customFormat="1" x14ac:dyDescent="0.25">
      <c r="A276" s="42"/>
      <c r="C276" s="6" t="str">
        <f>IFERROR(VLOOKUP(ENTRADAS[FECHA],PRODUCTOS[],2,FALSE),"")</f>
        <v/>
      </c>
      <c r="D276" s="6" t="str">
        <f>IFERROR(VLOOKUP(ENTRADAS[[#This Row],[CODIGO]],PRODUCTOS[],3,FALSE),"")</f>
        <v/>
      </c>
      <c r="F276" s="51"/>
      <c r="G276" s="51">
        <f>ENTRADAS[[#This Row],[CANTIDAD]]*ENTRADAS[[#This Row],[VALOR UNIT.]]</f>
        <v>0</v>
      </c>
    </row>
    <row r="277" spans="1:7" s="6" customFormat="1" x14ac:dyDescent="0.25">
      <c r="A277" s="42"/>
      <c r="C277" s="6" t="str">
        <f>IFERROR(VLOOKUP(ENTRADAS[FECHA],PRODUCTOS[],2,FALSE),"")</f>
        <v/>
      </c>
      <c r="D277" s="6" t="str">
        <f>IFERROR(VLOOKUP(ENTRADAS[[#This Row],[CODIGO]],PRODUCTOS[],3,FALSE),"")</f>
        <v/>
      </c>
      <c r="F277" s="51"/>
      <c r="G277" s="51">
        <f>ENTRADAS[[#This Row],[CANTIDAD]]*ENTRADAS[[#This Row],[VALOR UNIT.]]</f>
        <v>0</v>
      </c>
    </row>
    <row r="278" spans="1:7" s="6" customFormat="1" x14ac:dyDescent="0.25">
      <c r="A278" s="42"/>
      <c r="C278" s="6" t="str">
        <f>IFERROR(VLOOKUP(ENTRADAS[FECHA],PRODUCTOS[],2,FALSE),"")</f>
        <v/>
      </c>
      <c r="D278" s="6" t="str">
        <f>IFERROR(VLOOKUP(ENTRADAS[[#This Row],[CODIGO]],PRODUCTOS[],3,FALSE),"")</f>
        <v/>
      </c>
      <c r="F278" s="51"/>
      <c r="G278" s="51">
        <f>ENTRADAS[[#This Row],[CANTIDAD]]*ENTRADAS[[#This Row],[VALOR UNIT.]]</f>
        <v>0</v>
      </c>
    </row>
    <row r="279" spans="1:7" s="6" customFormat="1" x14ac:dyDescent="0.25">
      <c r="A279" s="42"/>
      <c r="C279" s="6" t="str">
        <f>IFERROR(VLOOKUP(ENTRADAS[FECHA],PRODUCTOS[],2,FALSE),"")</f>
        <v/>
      </c>
      <c r="D279" s="6" t="str">
        <f>IFERROR(VLOOKUP(ENTRADAS[[#This Row],[CODIGO]],PRODUCTOS[],3,FALSE),"")</f>
        <v/>
      </c>
      <c r="F279" s="51"/>
      <c r="G279" s="51">
        <f>ENTRADAS[[#This Row],[CANTIDAD]]*ENTRADAS[[#This Row],[VALOR UNIT.]]</f>
        <v>0</v>
      </c>
    </row>
    <row r="280" spans="1:7" s="6" customFormat="1" x14ac:dyDescent="0.25">
      <c r="A280" s="42"/>
      <c r="C280" s="6" t="str">
        <f>IFERROR(VLOOKUP(ENTRADAS[FECHA],PRODUCTOS[],2,FALSE),"")</f>
        <v/>
      </c>
      <c r="D280" s="6" t="str">
        <f>IFERROR(VLOOKUP(ENTRADAS[[#This Row],[CODIGO]],PRODUCTOS[],3,FALSE),"")</f>
        <v/>
      </c>
      <c r="F280" s="51"/>
      <c r="G280" s="51">
        <f>ENTRADAS[[#This Row],[CANTIDAD]]*ENTRADAS[[#This Row],[VALOR UNIT.]]</f>
        <v>0</v>
      </c>
    </row>
    <row r="281" spans="1:7" s="6" customFormat="1" x14ac:dyDescent="0.25">
      <c r="A281" s="42"/>
      <c r="C281" s="6" t="str">
        <f>IFERROR(VLOOKUP(ENTRADAS[FECHA],PRODUCTOS[],2,FALSE),"")</f>
        <v/>
      </c>
      <c r="D281" s="6" t="str">
        <f>IFERROR(VLOOKUP(ENTRADAS[[#This Row],[CODIGO]],PRODUCTOS[],3,FALSE),"")</f>
        <v/>
      </c>
      <c r="F281" s="51"/>
      <c r="G281" s="51">
        <f>ENTRADAS[[#This Row],[CANTIDAD]]*ENTRADAS[[#This Row],[VALOR UNIT.]]</f>
        <v>0</v>
      </c>
    </row>
    <row r="282" spans="1:7" s="6" customFormat="1" x14ac:dyDescent="0.25">
      <c r="A282" s="42"/>
      <c r="C282" s="6" t="str">
        <f>IFERROR(VLOOKUP(ENTRADAS[FECHA],PRODUCTOS[],2,FALSE),"")</f>
        <v/>
      </c>
      <c r="D282" s="6" t="str">
        <f>IFERROR(VLOOKUP(ENTRADAS[[#This Row],[CODIGO]],PRODUCTOS[],3,FALSE),"")</f>
        <v/>
      </c>
      <c r="F282" s="51"/>
      <c r="G282" s="51">
        <f>ENTRADAS[[#This Row],[CANTIDAD]]*ENTRADAS[[#This Row],[VALOR UNIT.]]</f>
        <v>0</v>
      </c>
    </row>
    <row r="283" spans="1:7" s="6" customFormat="1" x14ac:dyDescent="0.25">
      <c r="A283" s="42"/>
      <c r="C283" s="6" t="str">
        <f>IFERROR(VLOOKUP(ENTRADAS[FECHA],PRODUCTOS[],2,FALSE),"")</f>
        <v/>
      </c>
      <c r="D283" s="6" t="str">
        <f>IFERROR(VLOOKUP(ENTRADAS[[#This Row],[CODIGO]],PRODUCTOS[],3,FALSE),"")</f>
        <v/>
      </c>
      <c r="F283" s="51"/>
      <c r="G283" s="51">
        <f>ENTRADAS[[#This Row],[CANTIDAD]]*ENTRADAS[[#This Row],[VALOR UNIT.]]</f>
        <v>0</v>
      </c>
    </row>
    <row r="284" spans="1:7" s="6" customFormat="1" x14ac:dyDescent="0.25">
      <c r="A284" s="42"/>
      <c r="C284" s="6" t="str">
        <f>IFERROR(VLOOKUP(ENTRADAS[FECHA],PRODUCTOS[],2,FALSE),"")</f>
        <v/>
      </c>
      <c r="D284" s="6" t="str">
        <f>IFERROR(VLOOKUP(ENTRADAS[[#This Row],[CODIGO]],PRODUCTOS[],3,FALSE),"")</f>
        <v/>
      </c>
      <c r="F284" s="51"/>
      <c r="G284" s="51">
        <f>ENTRADAS[[#This Row],[CANTIDAD]]*ENTRADAS[[#This Row],[VALOR UNIT.]]</f>
        <v>0</v>
      </c>
    </row>
    <row r="285" spans="1:7" s="6" customFormat="1" x14ac:dyDescent="0.25">
      <c r="A285" s="42"/>
      <c r="C285" s="6" t="str">
        <f>IFERROR(VLOOKUP(ENTRADAS[FECHA],PRODUCTOS[],2,FALSE),"")</f>
        <v/>
      </c>
      <c r="D285" s="6" t="str">
        <f>IFERROR(VLOOKUP(ENTRADAS[[#This Row],[CODIGO]],PRODUCTOS[],3,FALSE),"")</f>
        <v/>
      </c>
      <c r="F285" s="51"/>
      <c r="G285" s="51">
        <f>ENTRADAS[[#This Row],[CANTIDAD]]*ENTRADAS[[#This Row],[VALOR UNIT.]]</f>
        <v>0</v>
      </c>
    </row>
    <row r="286" spans="1:7" s="6" customFormat="1" x14ac:dyDescent="0.25">
      <c r="A286" s="42"/>
      <c r="C286" s="6" t="str">
        <f>IFERROR(VLOOKUP(ENTRADAS[FECHA],PRODUCTOS[],2,FALSE),"")</f>
        <v/>
      </c>
      <c r="D286" s="6" t="str">
        <f>IFERROR(VLOOKUP(ENTRADAS[[#This Row],[CODIGO]],PRODUCTOS[],3,FALSE),"")</f>
        <v/>
      </c>
      <c r="F286" s="51"/>
      <c r="G286" s="51">
        <f>ENTRADAS[[#This Row],[CANTIDAD]]*ENTRADAS[[#This Row],[VALOR UNIT.]]</f>
        <v>0</v>
      </c>
    </row>
    <row r="287" spans="1:7" s="6" customFormat="1" x14ac:dyDescent="0.25">
      <c r="A287" s="42"/>
      <c r="C287" s="6" t="str">
        <f>IFERROR(VLOOKUP(ENTRADAS[FECHA],PRODUCTOS[],2,FALSE),"")</f>
        <v/>
      </c>
      <c r="D287" s="6" t="str">
        <f>IFERROR(VLOOKUP(ENTRADAS[[#This Row],[CODIGO]],PRODUCTOS[],3,FALSE),"")</f>
        <v/>
      </c>
      <c r="F287" s="51"/>
      <c r="G287" s="51">
        <f>ENTRADAS[[#This Row],[CANTIDAD]]*ENTRADAS[[#This Row],[VALOR UNIT.]]</f>
        <v>0</v>
      </c>
    </row>
    <row r="288" spans="1:7" s="6" customFormat="1" x14ac:dyDescent="0.25">
      <c r="A288" s="42"/>
      <c r="C288" s="6" t="str">
        <f>IFERROR(VLOOKUP(ENTRADAS[FECHA],PRODUCTOS[],2,FALSE),"")</f>
        <v/>
      </c>
      <c r="D288" s="6" t="str">
        <f>IFERROR(VLOOKUP(ENTRADAS[[#This Row],[CODIGO]],PRODUCTOS[],3,FALSE),"")</f>
        <v/>
      </c>
      <c r="F288" s="51"/>
      <c r="G288" s="51">
        <f>ENTRADAS[[#This Row],[CANTIDAD]]*ENTRADAS[[#This Row],[VALOR UNIT.]]</f>
        <v>0</v>
      </c>
    </row>
    <row r="289" spans="1:7" s="6" customFormat="1" x14ac:dyDescent="0.25">
      <c r="A289" s="42"/>
      <c r="C289" s="6" t="str">
        <f>IFERROR(VLOOKUP(ENTRADAS[FECHA],PRODUCTOS[],2,FALSE),"")</f>
        <v/>
      </c>
      <c r="D289" s="6" t="str">
        <f>IFERROR(VLOOKUP(ENTRADAS[[#This Row],[CODIGO]],PRODUCTOS[],3,FALSE),"")</f>
        <v/>
      </c>
      <c r="F289" s="51"/>
      <c r="G289" s="51">
        <f>ENTRADAS[[#This Row],[CANTIDAD]]*ENTRADAS[[#This Row],[VALOR UNIT.]]</f>
        <v>0</v>
      </c>
    </row>
    <row r="290" spans="1:7" s="6" customFormat="1" x14ac:dyDescent="0.25">
      <c r="A290" s="42"/>
      <c r="C290" s="6" t="str">
        <f>IFERROR(VLOOKUP(ENTRADAS[FECHA],PRODUCTOS[],2,FALSE),"")</f>
        <v/>
      </c>
      <c r="D290" s="6" t="str">
        <f>IFERROR(VLOOKUP(ENTRADAS[[#This Row],[CODIGO]],PRODUCTOS[],3,FALSE),"")</f>
        <v/>
      </c>
      <c r="F290" s="51"/>
      <c r="G290" s="51">
        <f>ENTRADAS[[#This Row],[CANTIDAD]]*ENTRADAS[[#This Row],[VALOR UNIT.]]</f>
        <v>0</v>
      </c>
    </row>
    <row r="291" spans="1:7" s="6" customFormat="1" x14ac:dyDescent="0.25">
      <c r="A291" s="42"/>
      <c r="C291" s="6" t="str">
        <f>IFERROR(VLOOKUP(ENTRADAS[FECHA],PRODUCTOS[],2,FALSE),"")</f>
        <v/>
      </c>
      <c r="D291" s="6" t="str">
        <f>IFERROR(VLOOKUP(ENTRADAS[[#This Row],[CODIGO]],PRODUCTOS[],3,FALSE),"")</f>
        <v/>
      </c>
      <c r="F291" s="51"/>
      <c r="G291" s="51">
        <f>ENTRADAS[[#This Row],[CANTIDAD]]*ENTRADAS[[#This Row],[VALOR UNIT.]]</f>
        <v>0</v>
      </c>
    </row>
    <row r="292" spans="1:7" s="6" customFormat="1" x14ac:dyDescent="0.25">
      <c r="A292" s="42"/>
      <c r="C292" s="6" t="str">
        <f>IFERROR(VLOOKUP(ENTRADAS[FECHA],PRODUCTOS[],2,FALSE),"")</f>
        <v/>
      </c>
      <c r="D292" s="6" t="str">
        <f>IFERROR(VLOOKUP(ENTRADAS[[#This Row],[CODIGO]],PRODUCTOS[],3,FALSE),"")</f>
        <v/>
      </c>
      <c r="F292" s="51"/>
      <c r="G292" s="51">
        <f>ENTRADAS[[#This Row],[CANTIDAD]]*ENTRADAS[[#This Row],[VALOR UNIT.]]</f>
        <v>0</v>
      </c>
    </row>
    <row r="293" spans="1:7" s="6" customFormat="1" x14ac:dyDescent="0.25">
      <c r="A293" s="42"/>
      <c r="C293" s="6" t="str">
        <f>IFERROR(VLOOKUP(ENTRADAS[FECHA],PRODUCTOS[],2,FALSE),"")</f>
        <v/>
      </c>
      <c r="D293" s="6" t="str">
        <f>IFERROR(VLOOKUP(ENTRADAS[[#This Row],[CODIGO]],PRODUCTOS[],3,FALSE),"")</f>
        <v/>
      </c>
      <c r="F293" s="51"/>
      <c r="G293" s="51">
        <f>ENTRADAS[[#This Row],[CANTIDAD]]*ENTRADAS[[#This Row],[VALOR UNIT.]]</f>
        <v>0</v>
      </c>
    </row>
    <row r="294" spans="1:7" s="6" customFormat="1" x14ac:dyDescent="0.25">
      <c r="A294" s="42"/>
      <c r="C294" s="6" t="str">
        <f>IFERROR(VLOOKUP(ENTRADAS[FECHA],PRODUCTOS[],2,FALSE),"")</f>
        <v/>
      </c>
      <c r="D294" s="6" t="str">
        <f>IFERROR(VLOOKUP(ENTRADAS[[#This Row],[CODIGO]],PRODUCTOS[],3,FALSE),"")</f>
        <v/>
      </c>
      <c r="F294" s="51"/>
      <c r="G294" s="51">
        <f>ENTRADAS[[#This Row],[CANTIDAD]]*ENTRADAS[[#This Row],[VALOR UNIT.]]</f>
        <v>0</v>
      </c>
    </row>
    <row r="295" spans="1:7" s="6" customFormat="1" x14ac:dyDescent="0.25">
      <c r="A295" s="42"/>
      <c r="C295" s="6" t="str">
        <f>IFERROR(VLOOKUP(ENTRADAS[FECHA],PRODUCTOS[],2,FALSE),"")</f>
        <v/>
      </c>
      <c r="D295" s="6" t="str">
        <f>IFERROR(VLOOKUP(ENTRADAS[[#This Row],[CODIGO]],PRODUCTOS[],3,FALSE),"")</f>
        <v/>
      </c>
      <c r="F295" s="51"/>
      <c r="G295" s="51">
        <f>ENTRADAS[[#This Row],[CANTIDAD]]*ENTRADAS[[#This Row],[VALOR UNIT.]]</f>
        <v>0</v>
      </c>
    </row>
    <row r="296" spans="1:7" s="6" customFormat="1" x14ac:dyDescent="0.25">
      <c r="A296" s="42"/>
      <c r="C296" s="6" t="str">
        <f>IFERROR(VLOOKUP(ENTRADAS[FECHA],PRODUCTOS[],2,FALSE),"")</f>
        <v/>
      </c>
      <c r="D296" s="6" t="str">
        <f>IFERROR(VLOOKUP(ENTRADAS[[#This Row],[CODIGO]],PRODUCTOS[],3,FALSE),"")</f>
        <v/>
      </c>
      <c r="F296" s="51"/>
      <c r="G296" s="51">
        <f>ENTRADAS[[#This Row],[CANTIDAD]]*ENTRADAS[[#This Row],[VALOR UNIT.]]</f>
        <v>0</v>
      </c>
    </row>
    <row r="297" spans="1:7" s="6" customFormat="1" x14ac:dyDescent="0.25">
      <c r="A297" s="42"/>
      <c r="C297" s="6" t="str">
        <f>IFERROR(VLOOKUP(ENTRADAS[FECHA],PRODUCTOS[],2,FALSE),"")</f>
        <v/>
      </c>
      <c r="D297" s="6" t="str">
        <f>IFERROR(VLOOKUP(ENTRADAS[[#This Row],[CODIGO]],PRODUCTOS[],3,FALSE),"")</f>
        <v/>
      </c>
      <c r="F297" s="51"/>
      <c r="G297" s="51">
        <f>ENTRADAS[[#This Row],[CANTIDAD]]*ENTRADAS[[#This Row],[VALOR UNIT.]]</f>
        <v>0</v>
      </c>
    </row>
    <row r="298" spans="1:7" s="6" customFormat="1" x14ac:dyDescent="0.25">
      <c r="A298" s="42"/>
      <c r="C298" s="6" t="str">
        <f>IFERROR(VLOOKUP(ENTRADAS[FECHA],PRODUCTOS[],2,FALSE),"")</f>
        <v/>
      </c>
      <c r="D298" s="6" t="str">
        <f>IFERROR(VLOOKUP(ENTRADAS[[#This Row],[CODIGO]],PRODUCTOS[],3,FALSE),"")</f>
        <v/>
      </c>
      <c r="F298" s="51"/>
      <c r="G298" s="51">
        <f>ENTRADAS[[#This Row],[CANTIDAD]]*ENTRADAS[[#This Row],[VALOR UNIT.]]</f>
        <v>0</v>
      </c>
    </row>
    <row r="299" spans="1:7" s="6" customFormat="1" x14ac:dyDescent="0.25">
      <c r="A299" s="42"/>
      <c r="C299" s="6" t="str">
        <f>IFERROR(VLOOKUP(ENTRADAS[FECHA],PRODUCTOS[],2,FALSE),"")</f>
        <v/>
      </c>
      <c r="D299" s="6" t="str">
        <f>IFERROR(VLOOKUP(ENTRADAS[[#This Row],[CODIGO]],PRODUCTOS[],3,FALSE),"")</f>
        <v/>
      </c>
      <c r="F299" s="51"/>
      <c r="G299" s="51">
        <f>ENTRADAS[[#This Row],[CANTIDAD]]*ENTRADAS[[#This Row],[VALOR UNIT.]]</f>
        <v>0</v>
      </c>
    </row>
    <row r="300" spans="1:7" s="6" customFormat="1" x14ac:dyDescent="0.25">
      <c r="A300" s="42"/>
      <c r="C300" s="6" t="str">
        <f>IFERROR(VLOOKUP(ENTRADAS[FECHA],PRODUCTOS[],2,FALSE),"")</f>
        <v/>
      </c>
      <c r="D300" s="6" t="str">
        <f>IFERROR(VLOOKUP(ENTRADAS[[#This Row],[CODIGO]],PRODUCTOS[],3,FALSE),"")</f>
        <v/>
      </c>
      <c r="F300" s="51"/>
      <c r="G300" s="51">
        <f>ENTRADAS[[#This Row],[CANTIDAD]]*ENTRADAS[[#This Row],[VALOR UNIT.]]</f>
        <v>0</v>
      </c>
    </row>
    <row r="301" spans="1:7" s="6" customFormat="1" x14ac:dyDescent="0.25">
      <c r="A301" s="42"/>
      <c r="C301" s="6" t="str">
        <f>IFERROR(VLOOKUP(ENTRADAS[FECHA],PRODUCTOS[],2,FALSE),"")</f>
        <v/>
      </c>
      <c r="D301" s="6" t="str">
        <f>IFERROR(VLOOKUP(ENTRADAS[[#This Row],[CODIGO]],PRODUCTOS[],3,FALSE),"")</f>
        <v/>
      </c>
      <c r="F301" s="51"/>
      <c r="G301" s="51">
        <f>ENTRADAS[[#This Row],[CANTIDAD]]*ENTRADAS[[#This Row],[VALOR UNIT.]]</f>
        <v>0</v>
      </c>
    </row>
    <row r="302" spans="1:7" s="6" customFormat="1" x14ac:dyDescent="0.25">
      <c r="A302" s="42"/>
      <c r="C302" s="6" t="str">
        <f>IFERROR(VLOOKUP(ENTRADAS[FECHA],PRODUCTOS[],2,FALSE),"")</f>
        <v/>
      </c>
      <c r="D302" s="6" t="str">
        <f>IFERROR(VLOOKUP(ENTRADAS[[#This Row],[CODIGO]],PRODUCTOS[],3,FALSE),"")</f>
        <v/>
      </c>
      <c r="F302" s="51"/>
      <c r="G302" s="51">
        <f>ENTRADAS[[#This Row],[CANTIDAD]]*ENTRADAS[[#This Row],[VALOR UNIT.]]</f>
        <v>0</v>
      </c>
    </row>
    <row r="303" spans="1:7" s="6" customFormat="1" x14ac:dyDescent="0.25">
      <c r="A303" s="42"/>
      <c r="C303" s="6" t="str">
        <f>IFERROR(VLOOKUP(ENTRADAS[FECHA],PRODUCTOS[],2,FALSE),"")</f>
        <v/>
      </c>
      <c r="D303" s="6" t="str">
        <f>IFERROR(VLOOKUP(ENTRADAS[[#This Row],[CODIGO]],PRODUCTOS[],3,FALSE),"")</f>
        <v/>
      </c>
      <c r="F303" s="51"/>
      <c r="G303" s="51">
        <f>ENTRADAS[[#This Row],[CANTIDAD]]*ENTRADAS[[#This Row],[VALOR UNIT.]]</f>
        <v>0</v>
      </c>
    </row>
    <row r="304" spans="1:7" s="6" customFormat="1" x14ac:dyDescent="0.25">
      <c r="A304" s="42"/>
      <c r="C304" s="6" t="str">
        <f>IFERROR(VLOOKUP(ENTRADAS[FECHA],PRODUCTOS[],2,FALSE),"")</f>
        <v/>
      </c>
      <c r="D304" s="6" t="str">
        <f>IFERROR(VLOOKUP(ENTRADAS[[#This Row],[CODIGO]],PRODUCTOS[],3,FALSE),"")</f>
        <v/>
      </c>
      <c r="F304" s="51"/>
      <c r="G304" s="51">
        <f>ENTRADAS[[#This Row],[CANTIDAD]]*ENTRADAS[[#This Row],[VALOR UNIT.]]</f>
        <v>0</v>
      </c>
    </row>
    <row r="305" spans="1:7" s="6" customFormat="1" x14ac:dyDescent="0.25">
      <c r="A305" s="42"/>
      <c r="C305" s="6" t="str">
        <f>IFERROR(VLOOKUP(ENTRADAS[FECHA],PRODUCTOS[],2,FALSE),"")</f>
        <v/>
      </c>
      <c r="D305" s="6" t="str">
        <f>IFERROR(VLOOKUP(ENTRADAS[[#This Row],[CODIGO]],PRODUCTOS[],3,FALSE),"")</f>
        <v/>
      </c>
      <c r="F305" s="51"/>
      <c r="G305" s="51">
        <f>ENTRADAS[[#This Row],[CANTIDAD]]*ENTRADAS[[#This Row],[VALOR UNIT.]]</f>
        <v>0</v>
      </c>
    </row>
    <row r="306" spans="1:7" s="6" customFormat="1" x14ac:dyDescent="0.25">
      <c r="A306" s="42"/>
      <c r="C306" s="6" t="str">
        <f>IFERROR(VLOOKUP(ENTRADAS[FECHA],PRODUCTOS[],2,FALSE),"")</f>
        <v/>
      </c>
      <c r="D306" s="6" t="str">
        <f>IFERROR(VLOOKUP(ENTRADAS[[#This Row],[CODIGO]],PRODUCTOS[],3,FALSE),"")</f>
        <v/>
      </c>
      <c r="F306" s="51"/>
      <c r="G306" s="51">
        <f>ENTRADAS[[#This Row],[CANTIDAD]]*ENTRADAS[[#This Row],[VALOR UNIT.]]</f>
        <v>0</v>
      </c>
    </row>
    <row r="307" spans="1:7" s="6" customFormat="1" x14ac:dyDescent="0.25">
      <c r="A307" s="42"/>
      <c r="C307" s="6" t="str">
        <f>IFERROR(VLOOKUP(ENTRADAS[FECHA],PRODUCTOS[],2,FALSE),"")</f>
        <v/>
      </c>
      <c r="D307" s="6" t="str">
        <f>IFERROR(VLOOKUP(ENTRADAS[[#This Row],[CODIGO]],PRODUCTOS[],3,FALSE),"")</f>
        <v/>
      </c>
      <c r="F307" s="51"/>
      <c r="G307" s="51">
        <f>ENTRADAS[[#This Row],[CANTIDAD]]*ENTRADAS[[#This Row],[VALOR UNIT.]]</f>
        <v>0</v>
      </c>
    </row>
    <row r="308" spans="1:7" s="6" customFormat="1" x14ac:dyDescent="0.25">
      <c r="A308" s="42"/>
      <c r="C308" s="6" t="str">
        <f>IFERROR(VLOOKUP(ENTRADAS[FECHA],PRODUCTOS[],2,FALSE),"")</f>
        <v/>
      </c>
      <c r="D308" s="6" t="str">
        <f>IFERROR(VLOOKUP(ENTRADAS[[#This Row],[CODIGO]],PRODUCTOS[],3,FALSE),"")</f>
        <v/>
      </c>
      <c r="F308" s="51"/>
      <c r="G308" s="51">
        <f>ENTRADAS[[#This Row],[CANTIDAD]]*ENTRADAS[[#This Row],[VALOR UNIT.]]</f>
        <v>0</v>
      </c>
    </row>
    <row r="309" spans="1:7" s="6" customFormat="1" x14ac:dyDescent="0.25">
      <c r="A309" s="42"/>
      <c r="C309" s="6" t="str">
        <f>IFERROR(VLOOKUP(ENTRADAS[FECHA],PRODUCTOS[],2,FALSE),"")</f>
        <v/>
      </c>
      <c r="D309" s="6" t="str">
        <f>IFERROR(VLOOKUP(ENTRADAS[[#This Row],[CODIGO]],PRODUCTOS[],3,FALSE),"")</f>
        <v/>
      </c>
      <c r="F309" s="51"/>
      <c r="G309" s="51">
        <f>ENTRADAS[[#This Row],[CANTIDAD]]*ENTRADAS[[#This Row],[VALOR UNIT.]]</f>
        <v>0</v>
      </c>
    </row>
    <row r="310" spans="1:7" s="6" customFormat="1" x14ac:dyDescent="0.25">
      <c r="A310" s="42"/>
      <c r="C310" s="6" t="str">
        <f>IFERROR(VLOOKUP(ENTRADAS[FECHA],PRODUCTOS[],2,FALSE),"")</f>
        <v/>
      </c>
      <c r="D310" s="6" t="str">
        <f>IFERROR(VLOOKUP(ENTRADAS[[#This Row],[CODIGO]],PRODUCTOS[],3,FALSE),"")</f>
        <v/>
      </c>
      <c r="F310" s="51"/>
      <c r="G310" s="51">
        <f>ENTRADAS[[#This Row],[CANTIDAD]]*ENTRADAS[[#This Row],[VALOR UNIT.]]</f>
        <v>0</v>
      </c>
    </row>
    <row r="311" spans="1:7" s="6" customFormat="1" x14ac:dyDescent="0.25">
      <c r="A311" s="42"/>
      <c r="C311" s="6" t="str">
        <f>IFERROR(VLOOKUP(ENTRADAS[FECHA],PRODUCTOS[],2,FALSE),"")</f>
        <v/>
      </c>
      <c r="D311" s="6" t="str">
        <f>IFERROR(VLOOKUP(ENTRADAS[[#This Row],[CODIGO]],PRODUCTOS[],3,FALSE),"")</f>
        <v/>
      </c>
      <c r="F311" s="51"/>
      <c r="G311" s="51">
        <f>ENTRADAS[[#This Row],[CANTIDAD]]*ENTRADAS[[#This Row],[VALOR UNIT.]]</f>
        <v>0</v>
      </c>
    </row>
    <row r="312" spans="1:7" s="6" customFormat="1" x14ac:dyDescent="0.25">
      <c r="A312" s="42"/>
      <c r="C312" s="6" t="str">
        <f>IFERROR(VLOOKUP(ENTRADAS[FECHA],PRODUCTOS[],2,FALSE),"")</f>
        <v/>
      </c>
      <c r="D312" s="6" t="str">
        <f>IFERROR(VLOOKUP(ENTRADAS[[#This Row],[CODIGO]],PRODUCTOS[],3,FALSE),"")</f>
        <v/>
      </c>
      <c r="F312" s="51"/>
      <c r="G312" s="51">
        <f>ENTRADAS[[#This Row],[CANTIDAD]]*ENTRADAS[[#This Row],[VALOR UNIT.]]</f>
        <v>0</v>
      </c>
    </row>
    <row r="313" spans="1:7" s="6" customFormat="1" x14ac:dyDescent="0.25">
      <c r="A313" s="42"/>
      <c r="C313" s="6" t="str">
        <f>IFERROR(VLOOKUP(ENTRADAS[FECHA],PRODUCTOS[],2,FALSE),"")</f>
        <v/>
      </c>
      <c r="D313" s="6" t="str">
        <f>IFERROR(VLOOKUP(ENTRADAS[[#This Row],[CODIGO]],PRODUCTOS[],3,FALSE),"")</f>
        <v/>
      </c>
      <c r="F313" s="51"/>
      <c r="G313" s="51">
        <f>ENTRADAS[[#This Row],[CANTIDAD]]*ENTRADAS[[#This Row],[VALOR UNIT.]]</f>
        <v>0</v>
      </c>
    </row>
    <row r="314" spans="1:7" s="6" customFormat="1" x14ac:dyDescent="0.25">
      <c r="A314" s="42"/>
      <c r="C314" s="6" t="str">
        <f>IFERROR(VLOOKUP(ENTRADAS[FECHA],PRODUCTOS[],2,FALSE),"")</f>
        <v/>
      </c>
      <c r="D314" s="6" t="str">
        <f>IFERROR(VLOOKUP(ENTRADAS[[#This Row],[CODIGO]],PRODUCTOS[],3,FALSE),"")</f>
        <v/>
      </c>
      <c r="F314" s="51"/>
      <c r="G314" s="51">
        <f>ENTRADAS[[#This Row],[CANTIDAD]]*ENTRADAS[[#This Row],[VALOR UNIT.]]</f>
        <v>0</v>
      </c>
    </row>
    <row r="315" spans="1:7" s="6" customFormat="1" x14ac:dyDescent="0.25">
      <c r="A315" s="42"/>
      <c r="C315" s="6" t="str">
        <f>IFERROR(VLOOKUP(ENTRADAS[FECHA],PRODUCTOS[],2,FALSE),"")</f>
        <v/>
      </c>
      <c r="D315" s="6" t="str">
        <f>IFERROR(VLOOKUP(ENTRADAS[[#This Row],[CODIGO]],PRODUCTOS[],3,FALSE),"")</f>
        <v/>
      </c>
      <c r="F315" s="51"/>
      <c r="G315" s="51">
        <f>ENTRADAS[[#This Row],[CANTIDAD]]*ENTRADAS[[#This Row],[VALOR UNIT.]]</f>
        <v>0</v>
      </c>
    </row>
    <row r="316" spans="1:7" s="6" customFormat="1" x14ac:dyDescent="0.25">
      <c r="A316" s="42"/>
      <c r="C316" s="6" t="str">
        <f>IFERROR(VLOOKUP(ENTRADAS[FECHA],PRODUCTOS[],2,FALSE),"")</f>
        <v/>
      </c>
      <c r="D316" s="6" t="str">
        <f>IFERROR(VLOOKUP(ENTRADAS[[#This Row],[CODIGO]],PRODUCTOS[],3,FALSE),"")</f>
        <v/>
      </c>
      <c r="F316" s="51"/>
      <c r="G316" s="51">
        <f>ENTRADAS[[#This Row],[CANTIDAD]]*ENTRADAS[[#This Row],[VALOR UNIT.]]</f>
        <v>0</v>
      </c>
    </row>
    <row r="317" spans="1:7" s="6" customFormat="1" x14ac:dyDescent="0.25">
      <c r="A317" s="42"/>
      <c r="C317" s="6" t="str">
        <f>IFERROR(VLOOKUP(ENTRADAS[FECHA],PRODUCTOS[],2,FALSE),"")</f>
        <v/>
      </c>
      <c r="D317" s="6" t="str">
        <f>IFERROR(VLOOKUP(ENTRADAS[[#This Row],[CODIGO]],PRODUCTOS[],3,FALSE),"")</f>
        <v/>
      </c>
      <c r="F317" s="51"/>
      <c r="G317" s="51">
        <f>ENTRADAS[[#This Row],[CANTIDAD]]*ENTRADAS[[#This Row],[VALOR UNIT.]]</f>
        <v>0</v>
      </c>
    </row>
    <row r="318" spans="1:7" s="6" customFormat="1" x14ac:dyDescent="0.25">
      <c r="A318" s="42"/>
      <c r="C318" s="6" t="str">
        <f>IFERROR(VLOOKUP(ENTRADAS[FECHA],PRODUCTOS[],2,FALSE),"")</f>
        <v/>
      </c>
      <c r="D318" s="6" t="str">
        <f>IFERROR(VLOOKUP(ENTRADAS[[#This Row],[CODIGO]],PRODUCTOS[],3,FALSE),"")</f>
        <v/>
      </c>
      <c r="F318" s="51"/>
      <c r="G318" s="51">
        <f>ENTRADAS[[#This Row],[CANTIDAD]]*ENTRADAS[[#This Row],[VALOR UNIT.]]</f>
        <v>0</v>
      </c>
    </row>
    <row r="319" spans="1:7" s="6" customFormat="1" x14ac:dyDescent="0.25">
      <c r="A319" s="42"/>
      <c r="C319" s="6" t="str">
        <f>IFERROR(VLOOKUP(ENTRADAS[FECHA],PRODUCTOS[],2,FALSE),"")</f>
        <v/>
      </c>
      <c r="D319" s="6" t="str">
        <f>IFERROR(VLOOKUP(ENTRADAS[[#This Row],[CODIGO]],PRODUCTOS[],3,FALSE),"")</f>
        <v/>
      </c>
      <c r="F319" s="51"/>
      <c r="G319" s="51">
        <f>ENTRADAS[[#This Row],[CANTIDAD]]*ENTRADAS[[#This Row],[VALOR UNIT.]]</f>
        <v>0</v>
      </c>
    </row>
    <row r="320" spans="1:7" s="6" customFormat="1" x14ac:dyDescent="0.25">
      <c r="A320" s="42"/>
      <c r="C320" s="6" t="str">
        <f>IFERROR(VLOOKUP(ENTRADAS[FECHA],PRODUCTOS[],2,FALSE),"")</f>
        <v/>
      </c>
      <c r="D320" s="6" t="str">
        <f>IFERROR(VLOOKUP(ENTRADAS[[#This Row],[CODIGO]],PRODUCTOS[],3,FALSE),"")</f>
        <v/>
      </c>
      <c r="F320" s="51"/>
      <c r="G320" s="51">
        <f>ENTRADAS[[#This Row],[CANTIDAD]]*ENTRADAS[[#This Row],[VALOR UNIT.]]</f>
        <v>0</v>
      </c>
    </row>
    <row r="321" spans="1:7" s="6" customFormat="1" x14ac:dyDescent="0.25">
      <c r="A321" s="42"/>
      <c r="C321" s="6" t="str">
        <f>IFERROR(VLOOKUP(ENTRADAS[FECHA],PRODUCTOS[],2,FALSE),"")</f>
        <v/>
      </c>
      <c r="D321" s="6" t="str">
        <f>IFERROR(VLOOKUP(ENTRADAS[[#This Row],[CODIGO]],PRODUCTOS[],3,FALSE),"")</f>
        <v/>
      </c>
      <c r="F321" s="51"/>
      <c r="G321" s="51">
        <f>ENTRADAS[[#This Row],[CANTIDAD]]*ENTRADAS[[#This Row],[VALOR UNIT.]]</f>
        <v>0</v>
      </c>
    </row>
    <row r="322" spans="1:7" s="6" customFormat="1" x14ac:dyDescent="0.25">
      <c r="A322" s="42"/>
      <c r="C322" s="6" t="str">
        <f>IFERROR(VLOOKUP(ENTRADAS[FECHA],PRODUCTOS[],2,FALSE),"")</f>
        <v/>
      </c>
      <c r="D322" s="6" t="str">
        <f>IFERROR(VLOOKUP(ENTRADAS[[#This Row],[CODIGO]],PRODUCTOS[],3,FALSE),"")</f>
        <v/>
      </c>
      <c r="F322" s="51"/>
      <c r="G322" s="51">
        <f>ENTRADAS[[#This Row],[CANTIDAD]]*ENTRADAS[[#This Row],[VALOR UNIT.]]</f>
        <v>0</v>
      </c>
    </row>
    <row r="323" spans="1:7" s="6" customFormat="1" x14ac:dyDescent="0.25">
      <c r="A323" s="42"/>
      <c r="C323" s="6" t="str">
        <f>IFERROR(VLOOKUP(ENTRADAS[FECHA],PRODUCTOS[],2,FALSE),"")</f>
        <v/>
      </c>
      <c r="D323" s="6" t="str">
        <f>IFERROR(VLOOKUP(ENTRADAS[[#This Row],[CODIGO]],PRODUCTOS[],3,FALSE),"")</f>
        <v/>
      </c>
      <c r="F323" s="51"/>
      <c r="G323" s="51">
        <f>ENTRADAS[[#This Row],[CANTIDAD]]*ENTRADAS[[#This Row],[VALOR UNIT.]]</f>
        <v>0</v>
      </c>
    </row>
    <row r="324" spans="1:7" s="6" customFormat="1" x14ac:dyDescent="0.25">
      <c r="A324" s="42"/>
      <c r="C324" s="6" t="str">
        <f>IFERROR(VLOOKUP(ENTRADAS[FECHA],PRODUCTOS[],2,FALSE),"")</f>
        <v/>
      </c>
      <c r="D324" s="6" t="str">
        <f>IFERROR(VLOOKUP(ENTRADAS[[#This Row],[CODIGO]],PRODUCTOS[],3,FALSE),"")</f>
        <v/>
      </c>
      <c r="F324" s="51"/>
      <c r="G324" s="51">
        <f>ENTRADAS[[#This Row],[CANTIDAD]]*ENTRADAS[[#This Row],[VALOR UNIT.]]</f>
        <v>0</v>
      </c>
    </row>
    <row r="325" spans="1:7" s="6" customFormat="1" x14ac:dyDescent="0.25">
      <c r="A325" s="42"/>
      <c r="C325" s="6" t="str">
        <f>IFERROR(VLOOKUP(ENTRADAS[FECHA],PRODUCTOS[],2,FALSE),"")</f>
        <v/>
      </c>
      <c r="D325" s="6" t="str">
        <f>IFERROR(VLOOKUP(ENTRADAS[[#This Row],[CODIGO]],PRODUCTOS[],3,FALSE),"")</f>
        <v/>
      </c>
      <c r="F325" s="51"/>
      <c r="G325" s="51">
        <f>ENTRADAS[[#This Row],[CANTIDAD]]*ENTRADAS[[#This Row],[VALOR UNIT.]]</f>
        <v>0</v>
      </c>
    </row>
    <row r="326" spans="1:7" s="6" customFormat="1" x14ac:dyDescent="0.25">
      <c r="A326" s="42"/>
      <c r="C326" s="6" t="str">
        <f>IFERROR(VLOOKUP(ENTRADAS[FECHA],PRODUCTOS[],2,FALSE),"")</f>
        <v/>
      </c>
      <c r="D326" s="6" t="str">
        <f>IFERROR(VLOOKUP(ENTRADAS[[#This Row],[CODIGO]],PRODUCTOS[],3,FALSE),"")</f>
        <v/>
      </c>
      <c r="F326" s="51"/>
      <c r="G326" s="51">
        <f>ENTRADAS[[#This Row],[CANTIDAD]]*ENTRADAS[[#This Row],[VALOR UNIT.]]</f>
        <v>0</v>
      </c>
    </row>
    <row r="327" spans="1:7" s="6" customFormat="1" x14ac:dyDescent="0.25">
      <c r="A327" s="42"/>
      <c r="C327" s="6" t="str">
        <f>IFERROR(VLOOKUP(ENTRADAS[FECHA],PRODUCTOS[],2,FALSE),"")</f>
        <v/>
      </c>
      <c r="D327" s="6" t="str">
        <f>IFERROR(VLOOKUP(ENTRADAS[[#This Row],[CODIGO]],PRODUCTOS[],3,FALSE),"")</f>
        <v/>
      </c>
      <c r="F327" s="51"/>
      <c r="G327" s="51">
        <f>ENTRADAS[[#This Row],[CANTIDAD]]*ENTRADAS[[#This Row],[VALOR UNIT.]]</f>
        <v>0</v>
      </c>
    </row>
    <row r="328" spans="1:7" s="6" customFormat="1" x14ac:dyDescent="0.25">
      <c r="A328" s="42"/>
      <c r="C328" s="6" t="str">
        <f>IFERROR(VLOOKUP(ENTRADAS[FECHA],PRODUCTOS[],2,FALSE),"")</f>
        <v/>
      </c>
      <c r="D328" s="6" t="str">
        <f>IFERROR(VLOOKUP(ENTRADAS[[#This Row],[CODIGO]],PRODUCTOS[],3,FALSE),"")</f>
        <v/>
      </c>
      <c r="F328" s="51"/>
      <c r="G328" s="51">
        <f>ENTRADAS[[#This Row],[CANTIDAD]]*ENTRADAS[[#This Row],[VALOR UNIT.]]</f>
        <v>0</v>
      </c>
    </row>
    <row r="329" spans="1:7" s="6" customFormat="1" x14ac:dyDescent="0.25">
      <c r="A329" s="42"/>
      <c r="C329" s="6" t="str">
        <f>IFERROR(VLOOKUP(ENTRADAS[FECHA],PRODUCTOS[],2,FALSE),"")</f>
        <v/>
      </c>
      <c r="D329" s="6" t="str">
        <f>IFERROR(VLOOKUP(ENTRADAS[[#This Row],[CODIGO]],PRODUCTOS[],3,FALSE),"")</f>
        <v/>
      </c>
      <c r="F329" s="51"/>
      <c r="G329" s="51">
        <f>ENTRADAS[[#This Row],[CANTIDAD]]*ENTRADAS[[#This Row],[VALOR UNIT.]]</f>
        <v>0</v>
      </c>
    </row>
    <row r="330" spans="1:7" s="6" customFormat="1" x14ac:dyDescent="0.25">
      <c r="A330" s="42"/>
      <c r="C330" s="6" t="str">
        <f>IFERROR(VLOOKUP(ENTRADAS[FECHA],PRODUCTOS[],2,FALSE),"")</f>
        <v/>
      </c>
      <c r="D330" s="6" t="str">
        <f>IFERROR(VLOOKUP(ENTRADAS[[#This Row],[CODIGO]],PRODUCTOS[],3,FALSE),"")</f>
        <v/>
      </c>
      <c r="F330" s="51"/>
      <c r="G330" s="51">
        <f>ENTRADAS[[#This Row],[CANTIDAD]]*ENTRADAS[[#This Row],[VALOR UNIT.]]</f>
        <v>0</v>
      </c>
    </row>
    <row r="331" spans="1:7" s="6" customFormat="1" x14ac:dyDescent="0.25">
      <c r="A331" s="42"/>
      <c r="C331" s="6" t="str">
        <f>IFERROR(VLOOKUP(ENTRADAS[FECHA],PRODUCTOS[],2,FALSE),"")</f>
        <v/>
      </c>
      <c r="D331" s="6" t="str">
        <f>IFERROR(VLOOKUP(ENTRADAS[[#This Row],[CODIGO]],PRODUCTOS[],3,FALSE),"")</f>
        <v/>
      </c>
      <c r="F331" s="51"/>
      <c r="G331" s="51">
        <f>ENTRADAS[[#This Row],[CANTIDAD]]*ENTRADAS[[#This Row],[VALOR UNIT.]]</f>
        <v>0</v>
      </c>
    </row>
    <row r="332" spans="1:7" s="6" customFormat="1" x14ac:dyDescent="0.25">
      <c r="A332" s="42"/>
      <c r="C332" s="6" t="str">
        <f>IFERROR(VLOOKUP(ENTRADAS[FECHA],PRODUCTOS[],2,FALSE),"")</f>
        <v/>
      </c>
      <c r="D332" s="6" t="str">
        <f>IFERROR(VLOOKUP(ENTRADAS[[#This Row],[CODIGO]],PRODUCTOS[],3,FALSE),"")</f>
        <v/>
      </c>
      <c r="F332" s="51"/>
      <c r="G332" s="51">
        <f>ENTRADAS[[#This Row],[CANTIDAD]]*ENTRADAS[[#This Row],[VALOR UNIT.]]</f>
        <v>0</v>
      </c>
    </row>
    <row r="333" spans="1:7" s="6" customFormat="1" x14ac:dyDescent="0.25">
      <c r="A333" s="42"/>
      <c r="C333" s="6" t="str">
        <f>IFERROR(VLOOKUP(ENTRADAS[FECHA],PRODUCTOS[],2,FALSE),"")</f>
        <v/>
      </c>
      <c r="D333" s="6" t="str">
        <f>IFERROR(VLOOKUP(ENTRADAS[[#This Row],[CODIGO]],PRODUCTOS[],3,FALSE),"")</f>
        <v/>
      </c>
      <c r="F333" s="51"/>
      <c r="G333" s="51">
        <f>ENTRADAS[[#This Row],[CANTIDAD]]*ENTRADAS[[#This Row],[VALOR UNIT.]]</f>
        <v>0</v>
      </c>
    </row>
    <row r="334" spans="1:7" s="6" customFormat="1" x14ac:dyDescent="0.25">
      <c r="A334" s="42"/>
      <c r="C334" s="6" t="str">
        <f>IFERROR(VLOOKUP(ENTRADAS[FECHA],PRODUCTOS[],2,FALSE),"")</f>
        <v/>
      </c>
      <c r="D334" s="6" t="str">
        <f>IFERROR(VLOOKUP(ENTRADAS[[#This Row],[CODIGO]],PRODUCTOS[],3,FALSE),"")</f>
        <v/>
      </c>
      <c r="F334" s="51"/>
      <c r="G334" s="51">
        <f>ENTRADAS[[#This Row],[CANTIDAD]]*ENTRADAS[[#This Row],[VALOR UNIT.]]</f>
        <v>0</v>
      </c>
    </row>
    <row r="335" spans="1:7" s="6" customFormat="1" x14ac:dyDescent="0.25">
      <c r="A335" s="42"/>
      <c r="C335" s="6" t="str">
        <f>IFERROR(VLOOKUP(ENTRADAS[FECHA],PRODUCTOS[],2,FALSE),"")</f>
        <v/>
      </c>
      <c r="D335" s="6" t="str">
        <f>IFERROR(VLOOKUP(ENTRADAS[[#This Row],[CODIGO]],PRODUCTOS[],3,FALSE),"")</f>
        <v/>
      </c>
      <c r="F335" s="51"/>
      <c r="G335" s="51">
        <f>ENTRADAS[[#This Row],[CANTIDAD]]*ENTRADAS[[#This Row],[VALOR UNIT.]]</f>
        <v>0</v>
      </c>
    </row>
    <row r="336" spans="1:7" s="6" customFormat="1" x14ac:dyDescent="0.25">
      <c r="A336" s="42"/>
      <c r="C336" s="6" t="str">
        <f>IFERROR(VLOOKUP(ENTRADAS[FECHA],PRODUCTOS[],2,FALSE),"")</f>
        <v/>
      </c>
      <c r="D336" s="6" t="str">
        <f>IFERROR(VLOOKUP(ENTRADAS[[#This Row],[CODIGO]],PRODUCTOS[],3,FALSE),"")</f>
        <v/>
      </c>
      <c r="F336" s="51"/>
      <c r="G336" s="51">
        <f>ENTRADAS[[#This Row],[CANTIDAD]]*ENTRADAS[[#This Row],[VALOR UNIT.]]</f>
        <v>0</v>
      </c>
    </row>
    <row r="337" spans="1:7" s="6" customFormat="1" x14ac:dyDescent="0.25">
      <c r="A337" s="42"/>
      <c r="C337" s="6" t="str">
        <f>IFERROR(VLOOKUP(ENTRADAS[FECHA],PRODUCTOS[],2,FALSE),"")</f>
        <v/>
      </c>
      <c r="D337" s="6" t="str">
        <f>IFERROR(VLOOKUP(ENTRADAS[[#This Row],[CODIGO]],PRODUCTOS[],3,FALSE),"")</f>
        <v/>
      </c>
      <c r="F337" s="51"/>
      <c r="G337" s="51">
        <f>ENTRADAS[[#This Row],[CANTIDAD]]*ENTRADAS[[#This Row],[VALOR UNIT.]]</f>
        <v>0</v>
      </c>
    </row>
    <row r="338" spans="1:7" s="6" customFormat="1" x14ac:dyDescent="0.25">
      <c r="A338" s="42"/>
      <c r="C338" s="6" t="str">
        <f>IFERROR(VLOOKUP(ENTRADAS[FECHA],PRODUCTOS[],2,FALSE),"")</f>
        <v/>
      </c>
      <c r="D338" s="6" t="str">
        <f>IFERROR(VLOOKUP(ENTRADAS[[#This Row],[CODIGO]],PRODUCTOS[],3,FALSE),"")</f>
        <v/>
      </c>
      <c r="F338" s="51"/>
      <c r="G338" s="51">
        <f>ENTRADAS[[#This Row],[CANTIDAD]]*ENTRADAS[[#This Row],[VALOR UNIT.]]</f>
        <v>0</v>
      </c>
    </row>
    <row r="339" spans="1:7" s="6" customFormat="1" x14ac:dyDescent="0.25">
      <c r="A339" s="42"/>
      <c r="C339" s="6" t="str">
        <f>IFERROR(VLOOKUP(ENTRADAS[FECHA],PRODUCTOS[],2,FALSE),"")</f>
        <v/>
      </c>
      <c r="D339" s="6" t="str">
        <f>IFERROR(VLOOKUP(ENTRADAS[[#This Row],[CODIGO]],PRODUCTOS[],3,FALSE),"")</f>
        <v/>
      </c>
      <c r="F339" s="51"/>
      <c r="G339" s="51">
        <f>ENTRADAS[[#This Row],[CANTIDAD]]*ENTRADAS[[#This Row],[VALOR UNIT.]]</f>
        <v>0</v>
      </c>
    </row>
    <row r="340" spans="1:7" s="6" customFormat="1" x14ac:dyDescent="0.25">
      <c r="A340" s="42"/>
      <c r="C340" s="6" t="str">
        <f>IFERROR(VLOOKUP(ENTRADAS[FECHA],PRODUCTOS[],2,FALSE),"")</f>
        <v/>
      </c>
      <c r="D340" s="6" t="str">
        <f>IFERROR(VLOOKUP(ENTRADAS[[#This Row],[CODIGO]],PRODUCTOS[],3,FALSE),"")</f>
        <v/>
      </c>
      <c r="F340" s="51"/>
      <c r="G340" s="51">
        <f>ENTRADAS[[#This Row],[CANTIDAD]]*ENTRADAS[[#This Row],[VALOR UNIT.]]</f>
        <v>0</v>
      </c>
    </row>
    <row r="341" spans="1:7" s="6" customFormat="1" x14ac:dyDescent="0.25">
      <c r="A341" s="42"/>
      <c r="C341" s="6" t="str">
        <f>IFERROR(VLOOKUP(ENTRADAS[FECHA],PRODUCTOS[],2,FALSE),"")</f>
        <v/>
      </c>
      <c r="D341" s="6" t="str">
        <f>IFERROR(VLOOKUP(ENTRADAS[[#This Row],[CODIGO]],PRODUCTOS[],3,FALSE),"")</f>
        <v/>
      </c>
      <c r="F341" s="51"/>
      <c r="G341" s="51">
        <f>ENTRADAS[[#This Row],[CANTIDAD]]*ENTRADAS[[#This Row],[VALOR UNIT.]]</f>
        <v>0</v>
      </c>
    </row>
    <row r="342" spans="1:7" s="6" customFormat="1" x14ac:dyDescent="0.25">
      <c r="A342" s="42"/>
      <c r="C342" s="6" t="str">
        <f>IFERROR(VLOOKUP(ENTRADAS[FECHA],PRODUCTOS[],2,FALSE),"")</f>
        <v/>
      </c>
      <c r="D342" s="6" t="str">
        <f>IFERROR(VLOOKUP(ENTRADAS[[#This Row],[CODIGO]],PRODUCTOS[],3,FALSE),"")</f>
        <v/>
      </c>
      <c r="F342" s="51"/>
      <c r="G342" s="51">
        <f>ENTRADAS[[#This Row],[CANTIDAD]]*ENTRADAS[[#This Row],[VALOR UNIT.]]</f>
        <v>0</v>
      </c>
    </row>
    <row r="343" spans="1:7" s="6" customFormat="1" x14ac:dyDescent="0.25">
      <c r="A343" s="42"/>
      <c r="C343" s="6" t="str">
        <f>IFERROR(VLOOKUP(ENTRADAS[FECHA],PRODUCTOS[],2,FALSE),"")</f>
        <v/>
      </c>
      <c r="D343" s="6" t="str">
        <f>IFERROR(VLOOKUP(ENTRADAS[[#This Row],[CODIGO]],PRODUCTOS[],3,FALSE),"")</f>
        <v/>
      </c>
      <c r="F343" s="51"/>
      <c r="G343" s="51">
        <f>ENTRADAS[[#This Row],[CANTIDAD]]*ENTRADAS[[#This Row],[VALOR UNIT.]]</f>
        <v>0</v>
      </c>
    </row>
    <row r="344" spans="1:7" s="6" customFormat="1" x14ac:dyDescent="0.25">
      <c r="A344" s="42"/>
      <c r="C344" s="6" t="str">
        <f>IFERROR(VLOOKUP(ENTRADAS[FECHA],PRODUCTOS[],2,FALSE),"")</f>
        <v/>
      </c>
      <c r="D344" s="6" t="str">
        <f>IFERROR(VLOOKUP(ENTRADAS[[#This Row],[CODIGO]],PRODUCTOS[],3,FALSE),"")</f>
        <v/>
      </c>
      <c r="F344" s="51"/>
      <c r="G344" s="51">
        <f>ENTRADAS[[#This Row],[CANTIDAD]]*ENTRADAS[[#This Row],[VALOR UNIT.]]</f>
        <v>0</v>
      </c>
    </row>
    <row r="345" spans="1:7" s="6" customFormat="1" x14ac:dyDescent="0.25">
      <c r="A345" s="42"/>
      <c r="C345" s="6" t="str">
        <f>IFERROR(VLOOKUP(ENTRADAS[FECHA],PRODUCTOS[],2,FALSE),"")</f>
        <v/>
      </c>
      <c r="D345" s="6" t="str">
        <f>IFERROR(VLOOKUP(ENTRADAS[[#This Row],[CODIGO]],PRODUCTOS[],3,FALSE),"")</f>
        <v/>
      </c>
      <c r="F345" s="51"/>
      <c r="G345" s="51">
        <f>ENTRADAS[[#This Row],[CANTIDAD]]*ENTRADAS[[#This Row],[VALOR UNIT.]]</f>
        <v>0</v>
      </c>
    </row>
    <row r="346" spans="1:7" s="6" customFormat="1" x14ac:dyDescent="0.25">
      <c r="A346" s="42"/>
      <c r="C346" s="6" t="str">
        <f>IFERROR(VLOOKUP(ENTRADAS[FECHA],PRODUCTOS[],2,FALSE),"")</f>
        <v/>
      </c>
      <c r="D346" s="6" t="str">
        <f>IFERROR(VLOOKUP(ENTRADAS[[#This Row],[CODIGO]],PRODUCTOS[],3,FALSE),"")</f>
        <v/>
      </c>
      <c r="F346" s="51"/>
      <c r="G346" s="51">
        <f>ENTRADAS[[#This Row],[CANTIDAD]]*ENTRADAS[[#This Row],[VALOR UNIT.]]</f>
        <v>0</v>
      </c>
    </row>
    <row r="347" spans="1:7" s="6" customFormat="1" x14ac:dyDescent="0.25">
      <c r="A347" s="42"/>
      <c r="C347" s="6" t="str">
        <f>IFERROR(VLOOKUP(ENTRADAS[FECHA],PRODUCTOS[],2,FALSE),"")</f>
        <v/>
      </c>
      <c r="D347" s="6" t="str">
        <f>IFERROR(VLOOKUP(ENTRADAS[[#This Row],[CODIGO]],PRODUCTOS[],3,FALSE),"")</f>
        <v/>
      </c>
      <c r="F347" s="51"/>
      <c r="G347" s="51">
        <f>ENTRADAS[[#This Row],[CANTIDAD]]*ENTRADAS[[#This Row],[VALOR UNIT.]]</f>
        <v>0</v>
      </c>
    </row>
    <row r="348" spans="1:7" s="6" customFormat="1" x14ac:dyDescent="0.25">
      <c r="A348" s="42"/>
      <c r="C348" s="6" t="str">
        <f>IFERROR(VLOOKUP(ENTRADAS[FECHA],PRODUCTOS[],2,FALSE),"")</f>
        <v/>
      </c>
      <c r="D348" s="6" t="str">
        <f>IFERROR(VLOOKUP(ENTRADAS[[#This Row],[CODIGO]],PRODUCTOS[],3,FALSE),"")</f>
        <v/>
      </c>
      <c r="F348" s="51"/>
      <c r="G348" s="51">
        <f>ENTRADAS[[#This Row],[CANTIDAD]]*ENTRADAS[[#This Row],[VALOR UNIT.]]</f>
        <v>0</v>
      </c>
    </row>
    <row r="349" spans="1:7" s="6" customFormat="1" x14ac:dyDescent="0.25">
      <c r="A349" s="42"/>
      <c r="C349" s="6" t="str">
        <f>IFERROR(VLOOKUP(ENTRADAS[FECHA],PRODUCTOS[],2,FALSE),"")</f>
        <v/>
      </c>
      <c r="D349" s="6" t="str">
        <f>IFERROR(VLOOKUP(ENTRADAS[[#This Row],[CODIGO]],PRODUCTOS[],3,FALSE),"")</f>
        <v/>
      </c>
      <c r="F349" s="51"/>
      <c r="G349" s="51">
        <f>ENTRADAS[[#This Row],[CANTIDAD]]*ENTRADAS[[#This Row],[VALOR UNIT.]]</f>
        <v>0</v>
      </c>
    </row>
    <row r="350" spans="1:7" s="6" customFormat="1" x14ac:dyDescent="0.25">
      <c r="A350" s="42"/>
      <c r="C350" s="6" t="str">
        <f>IFERROR(VLOOKUP(ENTRADAS[FECHA],PRODUCTOS[],2,FALSE),"")</f>
        <v/>
      </c>
      <c r="D350" s="6" t="str">
        <f>IFERROR(VLOOKUP(ENTRADAS[[#This Row],[CODIGO]],PRODUCTOS[],3,FALSE),"")</f>
        <v/>
      </c>
      <c r="F350" s="51"/>
      <c r="G350" s="51">
        <f>ENTRADAS[[#This Row],[CANTIDAD]]*ENTRADAS[[#This Row],[VALOR UNIT.]]</f>
        <v>0</v>
      </c>
    </row>
    <row r="351" spans="1:7" s="6" customFormat="1" x14ac:dyDescent="0.25">
      <c r="A351" s="42"/>
      <c r="C351" s="6" t="str">
        <f>IFERROR(VLOOKUP(ENTRADAS[FECHA],PRODUCTOS[],2,FALSE),"")</f>
        <v/>
      </c>
      <c r="D351" s="6" t="str">
        <f>IFERROR(VLOOKUP(ENTRADAS[[#This Row],[CODIGO]],PRODUCTOS[],3,FALSE),"")</f>
        <v/>
      </c>
      <c r="F351" s="51"/>
      <c r="G351" s="51">
        <f>ENTRADAS[[#This Row],[CANTIDAD]]*ENTRADAS[[#This Row],[VALOR UNIT.]]</f>
        <v>0</v>
      </c>
    </row>
    <row r="352" spans="1:7" s="6" customFormat="1" x14ac:dyDescent="0.25">
      <c r="A352" s="42"/>
      <c r="C352" s="6" t="str">
        <f>IFERROR(VLOOKUP(ENTRADAS[FECHA],PRODUCTOS[],2,FALSE),"")</f>
        <v/>
      </c>
      <c r="D352" s="6" t="str">
        <f>IFERROR(VLOOKUP(ENTRADAS[[#This Row],[CODIGO]],PRODUCTOS[],3,FALSE),"")</f>
        <v/>
      </c>
      <c r="F352" s="51"/>
      <c r="G352" s="51">
        <f>ENTRADAS[[#This Row],[CANTIDAD]]*ENTRADAS[[#This Row],[VALOR UNIT.]]</f>
        <v>0</v>
      </c>
    </row>
    <row r="353" spans="1:7" s="6" customFormat="1" x14ac:dyDescent="0.25">
      <c r="A353" s="42"/>
      <c r="C353" s="6" t="str">
        <f>IFERROR(VLOOKUP(ENTRADAS[FECHA],PRODUCTOS[],2,FALSE),"")</f>
        <v/>
      </c>
      <c r="D353" s="6" t="str">
        <f>IFERROR(VLOOKUP(ENTRADAS[[#This Row],[CODIGO]],PRODUCTOS[],3,FALSE),"")</f>
        <v/>
      </c>
      <c r="F353" s="51"/>
      <c r="G353" s="51">
        <f>ENTRADAS[[#This Row],[CANTIDAD]]*ENTRADAS[[#This Row],[VALOR UNIT.]]</f>
        <v>0</v>
      </c>
    </row>
    <row r="354" spans="1:7" s="6" customFormat="1" x14ac:dyDescent="0.25">
      <c r="A354" s="42"/>
      <c r="C354" s="6" t="str">
        <f>IFERROR(VLOOKUP(ENTRADAS[FECHA],PRODUCTOS[],2,FALSE),"")</f>
        <v/>
      </c>
      <c r="D354" s="6" t="str">
        <f>IFERROR(VLOOKUP(ENTRADAS[[#This Row],[CODIGO]],PRODUCTOS[],3,FALSE),"")</f>
        <v/>
      </c>
      <c r="F354" s="51"/>
      <c r="G354" s="51">
        <f>ENTRADAS[[#This Row],[CANTIDAD]]*ENTRADAS[[#This Row],[VALOR UNIT.]]</f>
        <v>0</v>
      </c>
    </row>
    <row r="355" spans="1:7" s="6" customFormat="1" x14ac:dyDescent="0.25">
      <c r="A355" s="42"/>
      <c r="C355" s="6" t="str">
        <f>IFERROR(VLOOKUP(ENTRADAS[FECHA],PRODUCTOS[],2,FALSE),"")</f>
        <v/>
      </c>
      <c r="D355" s="6" t="str">
        <f>IFERROR(VLOOKUP(ENTRADAS[[#This Row],[CODIGO]],PRODUCTOS[],3,FALSE),"")</f>
        <v/>
      </c>
      <c r="F355" s="51"/>
      <c r="G355" s="51">
        <f>ENTRADAS[[#This Row],[CANTIDAD]]*ENTRADAS[[#This Row],[VALOR UNIT.]]</f>
        <v>0</v>
      </c>
    </row>
    <row r="356" spans="1:7" s="6" customFormat="1" x14ac:dyDescent="0.25">
      <c r="A356" s="42"/>
      <c r="C356" s="6" t="str">
        <f>IFERROR(VLOOKUP(ENTRADAS[FECHA],PRODUCTOS[],2,FALSE),"")</f>
        <v/>
      </c>
      <c r="D356" s="6" t="str">
        <f>IFERROR(VLOOKUP(ENTRADAS[[#This Row],[CODIGO]],PRODUCTOS[],3,FALSE),"")</f>
        <v/>
      </c>
      <c r="F356" s="51"/>
      <c r="G356" s="51">
        <f>ENTRADAS[[#This Row],[CANTIDAD]]*ENTRADAS[[#This Row],[VALOR UNIT.]]</f>
        <v>0</v>
      </c>
    </row>
    <row r="357" spans="1:7" s="6" customFormat="1" x14ac:dyDescent="0.25">
      <c r="A357" s="42"/>
      <c r="C357" s="6" t="str">
        <f>IFERROR(VLOOKUP(ENTRADAS[FECHA],PRODUCTOS[],2,FALSE),"")</f>
        <v/>
      </c>
      <c r="D357" s="6" t="str">
        <f>IFERROR(VLOOKUP(ENTRADAS[[#This Row],[CODIGO]],PRODUCTOS[],3,FALSE),"")</f>
        <v/>
      </c>
      <c r="F357" s="51"/>
      <c r="G357" s="51">
        <f>ENTRADAS[[#This Row],[CANTIDAD]]*ENTRADAS[[#This Row],[VALOR UNIT.]]</f>
        <v>0</v>
      </c>
    </row>
    <row r="358" spans="1:7" s="6" customFormat="1" x14ac:dyDescent="0.25">
      <c r="A358" s="42"/>
      <c r="C358" s="6" t="str">
        <f>IFERROR(VLOOKUP(ENTRADAS[FECHA],PRODUCTOS[],2,FALSE),"")</f>
        <v/>
      </c>
      <c r="D358" s="6" t="str">
        <f>IFERROR(VLOOKUP(ENTRADAS[[#This Row],[CODIGO]],PRODUCTOS[],3,FALSE),"")</f>
        <v/>
      </c>
      <c r="F358" s="51"/>
      <c r="G358" s="51">
        <f>ENTRADAS[[#This Row],[CANTIDAD]]*ENTRADAS[[#This Row],[VALOR UNIT.]]</f>
        <v>0</v>
      </c>
    </row>
    <row r="359" spans="1:7" s="6" customFormat="1" x14ac:dyDescent="0.25">
      <c r="A359" s="42"/>
      <c r="C359" s="6" t="str">
        <f>IFERROR(VLOOKUP(ENTRADAS[FECHA],PRODUCTOS[],2,FALSE),"")</f>
        <v/>
      </c>
      <c r="D359" s="6" t="str">
        <f>IFERROR(VLOOKUP(ENTRADAS[[#This Row],[CODIGO]],PRODUCTOS[],3,FALSE),"")</f>
        <v/>
      </c>
      <c r="F359" s="51"/>
      <c r="G359" s="51">
        <f>ENTRADAS[[#This Row],[CANTIDAD]]*ENTRADAS[[#This Row],[VALOR UNIT.]]</f>
        <v>0</v>
      </c>
    </row>
    <row r="360" spans="1:7" s="6" customFormat="1" x14ac:dyDescent="0.25">
      <c r="A360" s="42"/>
      <c r="C360" s="6" t="str">
        <f>IFERROR(VLOOKUP(ENTRADAS[FECHA],PRODUCTOS[],2,FALSE),"")</f>
        <v/>
      </c>
      <c r="D360" s="6" t="str">
        <f>IFERROR(VLOOKUP(ENTRADAS[[#This Row],[CODIGO]],PRODUCTOS[],3,FALSE),"")</f>
        <v/>
      </c>
      <c r="F360" s="51"/>
      <c r="G360" s="51">
        <f>ENTRADAS[[#This Row],[CANTIDAD]]*ENTRADAS[[#This Row],[VALOR UNIT.]]</f>
        <v>0</v>
      </c>
    </row>
    <row r="361" spans="1:7" s="6" customFormat="1" x14ac:dyDescent="0.25">
      <c r="A361" s="42"/>
      <c r="C361" s="6" t="str">
        <f>IFERROR(VLOOKUP(ENTRADAS[FECHA],PRODUCTOS[],2,FALSE),"")</f>
        <v/>
      </c>
      <c r="D361" s="6" t="str">
        <f>IFERROR(VLOOKUP(ENTRADAS[[#This Row],[CODIGO]],PRODUCTOS[],3,FALSE),"")</f>
        <v/>
      </c>
      <c r="F361" s="51"/>
      <c r="G361" s="51">
        <f>ENTRADAS[[#This Row],[CANTIDAD]]*ENTRADAS[[#This Row],[VALOR UNIT.]]</f>
        <v>0</v>
      </c>
    </row>
    <row r="362" spans="1:7" s="6" customFormat="1" x14ac:dyDescent="0.25">
      <c r="A362" s="42"/>
      <c r="C362" s="6" t="str">
        <f>IFERROR(VLOOKUP(ENTRADAS[FECHA],PRODUCTOS[],2,FALSE),"")</f>
        <v/>
      </c>
      <c r="D362" s="6" t="str">
        <f>IFERROR(VLOOKUP(ENTRADAS[[#This Row],[CODIGO]],PRODUCTOS[],3,FALSE),"")</f>
        <v/>
      </c>
      <c r="F362" s="51"/>
      <c r="G362" s="51">
        <f>ENTRADAS[[#This Row],[CANTIDAD]]*ENTRADAS[[#This Row],[VALOR UNIT.]]</f>
        <v>0</v>
      </c>
    </row>
    <row r="363" spans="1:7" s="6" customFormat="1" x14ac:dyDescent="0.25">
      <c r="A363" s="42"/>
      <c r="C363" s="6" t="str">
        <f>IFERROR(VLOOKUP(ENTRADAS[FECHA],PRODUCTOS[],2,FALSE),"")</f>
        <v/>
      </c>
      <c r="D363" s="6" t="str">
        <f>IFERROR(VLOOKUP(ENTRADAS[[#This Row],[CODIGO]],PRODUCTOS[],3,FALSE),"")</f>
        <v/>
      </c>
      <c r="F363" s="51"/>
      <c r="G363" s="51">
        <f>ENTRADAS[[#This Row],[CANTIDAD]]*ENTRADAS[[#This Row],[VALOR UNIT.]]</f>
        <v>0</v>
      </c>
    </row>
    <row r="364" spans="1:7" s="6" customFormat="1" x14ac:dyDescent="0.25">
      <c r="A364" s="42"/>
      <c r="C364" s="6" t="str">
        <f>IFERROR(VLOOKUP(ENTRADAS[FECHA],PRODUCTOS[],2,FALSE),"")</f>
        <v/>
      </c>
      <c r="D364" s="6" t="str">
        <f>IFERROR(VLOOKUP(ENTRADAS[[#This Row],[CODIGO]],PRODUCTOS[],3,FALSE),"")</f>
        <v/>
      </c>
      <c r="F364" s="51"/>
      <c r="G364" s="51">
        <f>ENTRADAS[[#This Row],[CANTIDAD]]*ENTRADAS[[#This Row],[VALOR UNIT.]]</f>
        <v>0</v>
      </c>
    </row>
    <row r="365" spans="1:7" s="6" customFormat="1" x14ac:dyDescent="0.25">
      <c r="A365" s="42"/>
      <c r="C365" s="6" t="str">
        <f>IFERROR(VLOOKUP(ENTRADAS[FECHA],PRODUCTOS[],2,FALSE),"")</f>
        <v/>
      </c>
      <c r="D365" s="6" t="str">
        <f>IFERROR(VLOOKUP(ENTRADAS[[#This Row],[CODIGO]],PRODUCTOS[],3,FALSE),"")</f>
        <v/>
      </c>
      <c r="F365" s="51"/>
      <c r="G365" s="51">
        <f>ENTRADAS[[#This Row],[CANTIDAD]]*ENTRADAS[[#This Row],[VALOR UNIT.]]</f>
        <v>0</v>
      </c>
    </row>
    <row r="366" spans="1:7" s="6" customFormat="1" x14ac:dyDescent="0.25">
      <c r="A366" s="42"/>
      <c r="C366" s="6" t="str">
        <f>IFERROR(VLOOKUP(ENTRADAS[FECHA],PRODUCTOS[],2,FALSE),"")</f>
        <v/>
      </c>
      <c r="D366" s="6" t="str">
        <f>IFERROR(VLOOKUP(ENTRADAS[[#This Row],[CODIGO]],PRODUCTOS[],3,FALSE),"")</f>
        <v/>
      </c>
      <c r="F366" s="51"/>
      <c r="G366" s="51">
        <f>ENTRADAS[[#This Row],[CANTIDAD]]*ENTRADAS[[#This Row],[VALOR UNIT.]]</f>
        <v>0</v>
      </c>
    </row>
    <row r="367" spans="1:7" s="6" customFormat="1" x14ac:dyDescent="0.25">
      <c r="A367" s="42"/>
      <c r="C367" s="6" t="str">
        <f>IFERROR(VLOOKUP(ENTRADAS[FECHA],PRODUCTOS[],2,FALSE),"")</f>
        <v/>
      </c>
      <c r="D367" s="6" t="str">
        <f>IFERROR(VLOOKUP(ENTRADAS[[#This Row],[CODIGO]],PRODUCTOS[],3,FALSE),"")</f>
        <v/>
      </c>
      <c r="F367" s="51"/>
      <c r="G367" s="51">
        <f>ENTRADAS[[#This Row],[CANTIDAD]]*ENTRADAS[[#This Row],[VALOR UNIT.]]</f>
        <v>0</v>
      </c>
    </row>
    <row r="368" spans="1:7" s="6" customFormat="1" x14ac:dyDescent="0.25">
      <c r="A368" s="42"/>
      <c r="C368" s="6" t="str">
        <f>IFERROR(VLOOKUP(ENTRADAS[FECHA],PRODUCTOS[],2,FALSE),"")</f>
        <v/>
      </c>
      <c r="D368" s="6" t="str">
        <f>IFERROR(VLOOKUP(ENTRADAS[[#This Row],[CODIGO]],PRODUCTOS[],3,FALSE),"")</f>
        <v/>
      </c>
      <c r="F368" s="51"/>
      <c r="G368" s="51">
        <f>ENTRADAS[[#This Row],[CANTIDAD]]*ENTRADAS[[#This Row],[VALOR UNIT.]]</f>
        <v>0</v>
      </c>
    </row>
    <row r="369" spans="1:7" s="6" customFormat="1" x14ac:dyDescent="0.25">
      <c r="A369" s="42"/>
      <c r="C369" s="6" t="str">
        <f>IFERROR(VLOOKUP(ENTRADAS[FECHA],PRODUCTOS[],2,FALSE),"")</f>
        <v/>
      </c>
      <c r="D369" s="6" t="str">
        <f>IFERROR(VLOOKUP(ENTRADAS[[#This Row],[CODIGO]],PRODUCTOS[],3,FALSE),"")</f>
        <v/>
      </c>
      <c r="F369" s="51"/>
      <c r="G369" s="51">
        <f>ENTRADAS[[#This Row],[CANTIDAD]]*ENTRADAS[[#This Row],[VALOR UNIT.]]</f>
        <v>0</v>
      </c>
    </row>
    <row r="370" spans="1:7" s="6" customFormat="1" x14ac:dyDescent="0.25">
      <c r="A370" s="42"/>
      <c r="C370" s="6" t="str">
        <f>IFERROR(VLOOKUP(ENTRADAS[FECHA],PRODUCTOS[],2,FALSE),"")</f>
        <v/>
      </c>
      <c r="D370" s="6" t="str">
        <f>IFERROR(VLOOKUP(ENTRADAS[[#This Row],[CODIGO]],PRODUCTOS[],3,FALSE),"")</f>
        <v/>
      </c>
      <c r="F370" s="51"/>
      <c r="G370" s="51">
        <f>ENTRADAS[[#This Row],[CANTIDAD]]*ENTRADAS[[#This Row],[VALOR UNIT.]]</f>
        <v>0</v>
      </c>
    </row>
    <row r="371" spans="1:7" s="6" customFormat="1" x14ac:dyDescent="0.25">
      <c r="A371" s="42"/>
      <c r="C371" s="6" t="str">
        <f>IFERROR(VLOOKUP(ENTRADAS[FECHA],PRODUCTOS[],2,FALSE),"")</f>
        <v/>
      </c>
      <c r="D371" s="6" t="str">
        <f>IFERROR(VLOOKUP(ENTRADAS[[#This Row],[CODIGO]],PRODUCTOS[],3,FALSE),"")</f>
        <v/>
      </c>
      <c r="F371" s="51"/>
      <c r="G371" s="51">
        <f>ENTRADAS[[#This Row],[CANTIDAD]]*ENTRADAS[[#This Row],[VALOR UNIT.]]</f>
        <v>0</v>
      </c>
    </row>
    <row r="372" spans="1:7" s="6" customFormat="1" x14ac:dyDescent="0.25">
      <c r="A372" s="42"/>
      <c r="C372" s="6" t="str">
        <f>IFERROR(VLOOKUP(ENTRADAS[FECHA],PRODUCTOS[],2,FALSE),"")</f>
        <v/>
      </c>
      <c r="D372" s="6" t="str">
        <f>IFERROR(VLOOKUP(ENTRADAS[[#This Row],[CODIGO]],PRODUCTOS[],3,FALSE),"")</f>
        <v/>
      </c>
      <c r="F372" s="51"/>
      <c r="G372" s="51">
        <f>ENTRADAS[[#This Row],[CANTIDAD]]*ENTRADAS[[#This Row],[VALOR UNIT.]]</f>
        <v>0</v>
      </c>
    </row>
    <row r="373" spans="1:7" s="6" customFormat="1" x14ac:dyDescent="0.25">
      <c r="A373" s="42"/>
      <c r="C373" s="6" t="str">
        <f>IFERROR(VLOOKUP(ENTRADAS[FECHA],PRODUCTOS[],2,FALSE),"")</f>
        <v/>
      </c>
      <c r="D373" s="6" t="str">
        <f>IFERROR(VLOOKUP(ENTRADAS[[#This Row],[CODIGO]],PRODUCTOS[],3,FALSE),"")</f>
        <v/>
      </c>
      <c r="F373" s="51"/>
      <c r="G373" s="51">
        <f>ENTRADAS[[#This Row],[CANTIDAD]]*ENTRADAS[[#This Row],[VALOR UNIT.]]</f>
        <v>0</v>
      </c>
    </row>
    <row r="374" spans="1:7" s="6" customFormat="1" x14ac:dyDescent="0.25">
      <c r="A374" s="42"/>
      <c r="C374" s="6" t="str">
        <f>IFERROR(VLOOKUP(ENTRADAS[FECHA],PRODUCTOS[],2,FALSE),"")</f>
        <v/>
      </c>
      <c r="D374" s="6" t="str">
        <f>IFERROR(VLOOKUP(ENTRADAS[[#This Row],[CODIGO]],PRODUCTOS[],3,FALSE),"")</f>
        <v/>
      </c>
      <c r="F374" s="51"/>
      <c r="G374" s="51">
        <f>ENTRADAS[[#This Row],[CANTIDAD]]*ENTRADAS[[#This Row],[VALOR UNIT.]]</f>
        <v>0</v>
      </c>
    </row>
    <row r="375" spans="1:7" s="6" customFormat="1" x14ac:dyDescent="0.25">
      <c r="A375" s="42"/>
      <c r="C375" s="6" t="str">
        <f>IFERROR(VLOOKUP(ENTRADAS[FECHA],PRODUCTOS[],2,FALSE),"")</f>
        <v/>
      </c>
      <c r="D375" s="6" t="str">
        <f>IFERROR(VLOOKUP(ENTRADAS[[#This Row],[CODIGO]],PRODUCTOS[],3,FALSE),"")</f>
        <v/>
      </c>
      <c r="F375" s="51"/>
      <c r="G375" s="51">
        <f>ENTRADAS[[#This Row],[CANTIDAD]]*ENTRADAS[[#This Row],[VALOR UNIT.]]</f>
        <v>0</v>
      </c>
    </row>
    <row r="376" spans="1:7" s="6" customFormat="1" x14ac:dyDescent="0.25">
      <c r="A376" s="42"/>
      <c r="C376" s="6" t="str">
        <f>IFERROR(VLOOKUP(ENTRADAS[FECHA],PRODUCTOS[],2,FALSE),"")</f>
        <v/>
      </c>
      <c r="D376" s="6" t="str">
        <f>IFERROR(VLOOKUP(ENTRADAS[[#This Row],[CODIGO]],PRODUCTOS[],3,FALSE),"")</f>
        <v/>
      </c>
      <c r="F376" s="51"/>
      <c r="G376" s="51">
        <f>ENTRADAS[[#This Row],[CANTIDAD]]*ENTRADAS[[#This Row],[VALOR UNIT.]]</f>
        <v>0</v>
      </c>
    </row>
    <row r="377" spans="1:7" s="6" customFormat="1" x14ac:dyDescent="0.25">
      <c r="A377" s="42"/>
      <c r="C377" s="6" t="str">
        <f>IFERROR(VLOOKUP(ENTRADAS[FECHA],PRODUCTOS[],2,FALSE),"")</f>
        <v/>
      </c>
      <c r="D377" s="6" t="str">
        <f>IFERROR(VLOOKUP(ENTRADAS[[#This Row],[CODIGO]],PRODUCTOS[],3,FALSE),"")</f>
        <v/>
      </c>
      <c r="F377" s="51"/>
      <c r="G377" s="51">
        <f>ENTRADAS[[#This Row],[CANTIDAD]]*ENTRADAS[[#This Row],[VALOR UNIT.]]</f>
        <v>0</v>
      </c>
    </row>
    <row r="378" spans="1:7" s="6" customFormat="1" x14ac:dyDescent="0.25">
      <c r="A378" s="42"/>
      <c r="C378" s="6" t="str">
        <f>IFERROR(VLOOKUP(ENTRADAS[FECHA],PRODUCTOS[],2,FALSE),"")</f>
        <v/>
      </c>
      <c r="D378" s="6" t="str">
        <f>IFERROR(VLOOKUP(ENTRADAS[[#This Row],[CODIGO]],PRODUCTOS[],3,FALSE),"")</f>
        <v/>
      </c>
      <c r="F378" s="51"/>
      <c r="G378" s="51">
        <f>ENTRADAS[[#This Row],[CANTIDAD]]*ENTRADAS[[#This Row],[VALOR UNIT.]]</f>
        <v>0</v>
      </c>
    </row>
    <row r="379" spans="1:7" s="6" customFormat="1" x14ac:dyDescent="0.25">
      <c r="A379" s="42"/>
      <c r="C379" s="6" t="str">
        <f>IFERROR(VLOOKUP(ENTRADAS[FECHA],PRODUCTOS[],2,FALSE),"")</f>
        <v/>
      </c>
      <c r="D379" s="6" t="str">
        <f>IFERROR(VLOOKUP(ENTRADAS[[#This Row],[CODIGO]],PRODUCTOS[],3,FALSE),"")</f>
        <v/>
      </c>
      <c r="F379" s="51"/>
      <c r="G379" s="51">
        <f>ENTRADAS[[#This Row],[CANTIDAD]]*ENTRADAS[[#This Row],[VALOR UNIT.]]</f>
        <v>0</v>
      </c>
    </row>
    <row r="380" spans="1:7" s="6" customFormat="1" x14ac:dyDescent="0.25">
      <c r="A380" s="42"/>
      <c r="C380" s="6" t="str">
        <f>IFERROR(VLOOKUP(ENTRADAS[FECHA],PRODUCTOS[],2,FALSE),"")</f>
        <v/>
      </c>
      <c r="D380" s="6" t="str">
        <f>IFERROR(VLOOKUP(ENTRADAS[[#This Row],[CODIGO]],PRODUCTOS[],3,FALSE),"")</f>
        <v/>
      </c>
      <c r="F380" s="51"/>
      <c r="G380" s="51">
        <f>ENTRADAS[[#This Row],[CANTIDAD]]*ENTRADAS[[#This Row],[VALOR UNIT.]]</f>
        <v>0</v>
      </c>
    </row>
    <row r="381" spans="1:7" s="6" customFormat="1" x14ac:dyDescent="0.25">
      <c r="A381" s="42"/>
      <c r="C381" s="6" t="str">
        <f>IFERROR(VLOOKUP(ENTRADAS[FECHA],PRODUCTOS[],2,FALSE),"")</f>
        <v/>
      </c>
      <c r="D381" s="6" t="str">
        <f>IFERROR(VLOOKUP(ENTRADAS[[#This Row],[CODIGO]],PRODUCTOS[],3,FALSE),"")</f>
        <v/>
      </c>
      <c r="F381" s="51"/>
      <c r="G381" s="51">
        <f>ENTRADAS[[#This Row],[CANTIDAD]]*ENTRADAS[[#This Row],[VALOR UNIT.]]</f>
        <v>0</v>
      </c>
    </row>
    <row r="382" spans="1:7" s="6" customFormat="1" x14ac:dyDescent="0.25">
      <c r="A382" s="42"/>
      <c r="C382" s="6" t="str">
        <f>IFERROR(VLOOKUP(ENTRADAS[FECHA],PRODUCTOS[],2,FALSE),"")</f>
        <v/>
      </c>
      <c r="D382" s="6" t="str">
        <f>IFERROR(VLOOKUP(ENTRADAS[[#This Row],[CODIGO]],PRODUCTOS[],3,FALSE),"")</f>
        <v/>
      </c>
      <c r="F382" s="51"/>
      <c r="G382" s="51">
        <f>ENTRADAS[[#This Row],[CANTIDAD]]*ENTRADAS[[#This Row],[VALOR UNIT.]]</f>
        <v>0</v>
      </c>
    </row>
    <row r="383" spans="1:7" s="6" customFormat="1" x14ac:dyDescent="0.25">
      <c r="A383" s="42"/>
      <c r="C383" s="6" t="str">
        <f>IFERROR(VLOOKUP(ENTRADAS[FECHA],PRODUCTOS[],2,FALSE),"")</f>
        <v/>
      </c>
      <c r="D383" s="6" t="str">
        <f>IFERROR(VLOOKUP(ENTRADAS[[#This Row],[CODIGO]],PRODUCTOS[],3,FALSE),"")</f>
        <v/>
      </c>
      <c r="F383" s="51"/>
      <c r="G383" s="51">
        <f>ENTRADAS[[#This Row],[CANTIDAD]]*ENTRADAS[[#This Row],[VALOR UNIT.]]</f>
        <v>0</v>
      </c>
    </row>
    <row r="384" spans="1:7" s="6" customFormat="1" x14ac:dyDescent="0.25">
      <c r="A384" s="42"/>
      <c r="C384" s="6" t="str">
        <f>IFERROR(VLOOKUP(ENTRADAS[FECHA],PRODUCTOS[],2,FALSE),"")</f>
        <v/>
      </c>
      <c r="D384" s="6" t="str">
        <f>IFERROR(VLOOKUP(ENTRADAS[[#This Row],[CODIGO]],PRODUCTOS[],3,FALSE),"")</f>
        <v/>
      </c>
      <c r="F384" s="51"/>
      <c r="G384" s="51">
        <f>ENTRADAS[[#This Row],[CANTIDAD]]*ENTRADAS[[#This Row],[VALOR UNIT.]]</f>
        <v>0</v>
      </c>
    </row>
    <row r="385" spans="1:7" s="6" customFormat="1" x14ac:dyDescent="0.25">
      <c r="A385" s="42"/>
      <c r="C385" s="6" t="str">
        <f>IFERROR(VLOOKUP(ENTRADAS[FECHA],PRODUCTOS[],2,FALSE),"")</f>
        <v/>
      </c>
      <c r="D385" s="6" t="str">
        <f>IFERROR(VLOOKUP(ENTRADAS[[#This Row],[CODIGO]],PRODUCTOS[],3,FALSE),"")</f>
        <v/>
      </c>
      <c r="F385" s="51"/>
      <c r="G385" s="51">
        <f>ENTRADAS[[#This Row],[CANTIDAD]]*ENTRADAS[[#This Row],[VALOR UNIT.]]</f>
        <v>0</v>
      </c>
    </row>
    <row r="386" spans="1:7" s="6" customFormat="1" x14ac:dyDescent="0.25">
      <c r="A386" s="42"/>
      <c r="C386" s="6" t="str">
        <f>IFERROR(VLOOKUP(ENTRADAS[FECHA],PRODUCTOS[],2,FALSE),"")</f>
        <v/>
      </c>
      <c r="D386" s="6" t="str">
        <f>IFERROR(VLOOKUP(ENTRADAS[[#This Row],[CODIGO]],PRODUCTOS[],3,FALSE),"")</f>
        <v/>
      </c>
      <c r="F386" s="51"/>
      <c r="G386" s="51">
        <f>ENTRADAS[[#This Row],[CANTIDAD]]*ENTRADAS[[#This Row],[VALOR UNIT.]]</f>
        <v>0</v>
      </c>
    </row>
    <row r="387" spans="1:7" s="6" customFormat="1" x14ac:dyDescent="0.25">
      <c r="A387" s="42"/>
      <c r="C387" s="6" t="str">
        <f>IFERROR(VLOOKUP(ENTRADAS[FECHA],PRODUCTOS[],2,FALSE),"")</f>
        <v/>
      </c>
      <c r="D387" s="6" t="str">
        <f>IFERROR(VLOOKUP(ENTRADAS[[#This Row],[CODIGO]],PRODUCTOS[],3,FALSE),"")</f>
        <v/>
      </c>
      <c r="F387" s="51"/>
      <c r="G387" s="51">
        <f>ENTRADAS[[#This Row],[CANTIDAD]]*ENTRADAS[[#This Row],[VALOR UNIT.]]</f>
        <v>0</v>
      </c>
    </row>
    <row r="388" spans="1:7" s="6" customFormat="1" x14ac:dyDescent="0.25">
      <c r="A388" s="42"/>
      <c r="C388" s="6" t="str">
        <f>IFERROR(VLOOKUP(ENTRADAS[FECHA],PRODUCTOS[],2,FALSE),"")</f>
        <v/>
      </c>
      <c r="D388" s="6" t="str">
        <f>IFERROR(VLOOKUP(ENTRADAS[[#This Row],[CODIGO]],PRODUCTOS[],3,FALSE),"")</f>
        <v/>
      </c>
      <c r="F388" s="51"/>
      <c r="G388" s="51">
        <f>ENTRADAS[[#This Row],[CANTIDAD]]*ENTRADAS[[#This Row],[VALOR UNIT.]]</f>
        <v>0</v>
      </c>
    </row>
    <row r="389" spans="1:7" s="6" customFormat="1" x14ac:dyDescent="0.25">
      <c r="A389" s="42"/>
      <c r="C389" s="6" t="str">
        <f>IFERROR(VLOOKUP(ENTRADAS[FECHA],PRODUCTOS[],2,FALSE),"")</f>
        <v/>
      </c>
      <c r="D389" s="6" t="str">
        <f>IFERROR(VLOOKUP(ENTRADAS[[#This Row],[CODIGO]],PRODUCTOS[],3,FALSE),"")</f>
        <v/>
      </c>
      <c r="F389" s="51"/>
      <c r="G389" s="51">
        <f>ENTRADAS[[#This Row],[CANTIDAD]]*ENTRADAS[[#This Row],[VALOR UNIT.]]</f>
        <v>0</v>
      </c>
    </row>
    <row r="390" spans="1:7" s="6" customFormat="1" x14ac:dyDescent="0.25">
      <c r="A390" s="42"/>
      <c r="C390" s="6" t="str">
        <f>IFERROR(VLOOKUP(ENTRADAS[FECHA],PRODUCTOS[],2,FALSE),"")</f>
        <v/>
      </c>
      <c r="D390" s="6" t="str">
        <f>IFERROR(VLOOKUP(ENTRADAS[[#This Row],[CODIGO]],PRODUCTOS[],3,FALSE),"")</f>
        <v/>
      </c>
      <c r="F390" s="51"/>
      <c r="G390" s="51">
        <f>ENTRADAS[[#This Row],[CANTIDAD]]*ENTRADAS[[#This Row],[VALOR UNIT.]]</f>
        <v>0</v>
      </c>
    </row>
    <row r="391" spans="1:7" s="6" customFormat="1" x14ac:dyDescent="0.25">
      <c r="A391" s="42"/>
      <c r="C391" s="6" t="str">
        <f>IFERROR(VLOOKUP(ENTRADAS[FECHA],PRODUCTOS[],2,FALSE),"")</f>
        <v/>
      </c>
      <c r="D391" s="6" t="str">
        <f>IFERROR(VLOOKUP(ENTRADAS[[#This Row],[CODIGO]],PRODUCTOS[],3,FALSE),"")</f>
        <v/>
      </c>
      <c r="F391" s="51"/>
      <c r="G391" s="51">
        <f>ENTRADAS[[#This Row],[CANTIDAD]]*ENTRADAS[[#This Row],[VALOR UNIT.]]</f>
        <v>0</v>
      </c>
    </row>
    <row r="392" spans="1:7" s="6" customFormat="1" x14ac:dyDescent="0.25">
      <c r="A392" s="42"/>
      <c r="C392" s="6" t="str">
        <f>IFERROR(VLOOKUP(ENTRADAS[FECHA],PRODUCTOS[],2,FALSE),"")</f>
        <v/>
      </c>
      <c r="D392" s="6" t="str">
        <f>IFERROR(VLOOKUP(ENTRADAS[[#This Row],[CODIGO]],PRODUCTOS[],3,FALSE),"")</f>
        <v/>
      </c>
      <c r="F392" s="51"/>
      <c r="G392" s="51">
        <f>ENTRADAS[[#This Row],[CANTIDAD]]*ENTRADAS[[#This Row],[VALOR UNIT.]]</f>
        <v>0</v>
      </c>
    </row>
    <row r="393" spans="1:7" s="6" customFormat="1" x14ac:dyDescent="0.25">
      <c r="A393" s="42"/>
      <c r="C393" s="6" t="str">
        <f>IFERROR(VLOOKUP(ENTRADAS[FECHA],PRODUCTOS[],2,FALSE),"")</f>
        <v/>
      </c>
      <c r="D393" s="6" t="str">
        <f>IFERROR(VLOOKUP(ENTRADAS[[#This Row],[CODIGO]],PRODUCTOS[],3,FALSE),"")</f>
        <v/>
      </c>
      <c r="F393" s="51"/>
      <c r="G393" s="51">
        <f>ENTRADAS[[#This Row],[CANTIDAD]]*ENTRADAS[[#This Row],[VALOR UNIT.]]</f>
        <v>0</v>
      </c>
    </row>
    <row r="394" spans="1:7" s="6" customFormat="1" x14ac:dyDescent="0.25">
      <c r="A394" s="42"/>
      <c r="C394" s="6" t="str">
        <f>IFERROR(VLOOKUP(ENTRADAS[FECHA],PRODUCTOS[],2,FALSE),"")</f>
        <v/>
      </c>
      <c r="D394" s="6" t="str">
        <f>IFERROR(VLOOKUP(ENTRADAS[[#This Row],[CODIGO]],PRODUCTOS[],3,FALSE),"")</f>
        <v/>
      </c>
      <c r="F394" s="51"/>
      <c r="G394" s="51">
        <f>ENTRADAS[[#This Row],[CANTIDAD]]*ENTRADAS[[#This Row],[VALOR UNIT.]]</f>
        <v>0</v>
      </c>
    </row>
    <row r="395" spans="1:7" s="6" customFormat="1" x14ac:dyDescent="0.25">
      <c r="A395" s="42"/>
      <c r="C395" s="6" t="str">
        <f>IFERROR(VLOOKUP(ENTRADAS[FECHA],PRODUCTOS[],2,FALSE),"")</f>
        <v/>
      </c>
      <c r="D395" s="6" t="str">
        <f>IFERROR(VLOOKUP(ENTRADAS[[#This Row],[CODIGO]],PRODUCTOS[],3,FALSE),"")</f>
        <v/>
      </c>
      <c r="F395" s="51"/>
      <c r="G395" s="51">
        <f>ENTRADAS[[#This Row],[CANTIDAD]]*ENTRADAS[[#This Row],[VALOR UNIT.]]</f>
        <v>0</v>
      </c>
    </row>
    <row r="396" spans="1:7" s="6" customFormat="1" x14ac:dyDescent="0.25">
      <c r="A396" s="42"/>
      <c r="C396" s="6" t="str">
        <f>IFERROR(VLOOKUP(ENTRADAS[FECHA],PRODUCTOS[],2,FALSE),"")</f>
        <v/>
      </c>
      <c r="D396" s="6" t="str">
        <f>IFERROR(VLOOKUP(ENTRADAS[[#This Row],[CODIGO]],PRODUCTOS[],3,FALSE),"")</f>
        <v/>
      </c>
      <c r="F396" s="51"/>
      <c r="G396" s="51">
        <f>ENTRADAS[[#This Row],[CANTIDAD]]*ENTRADAS[[#This Row],[VALOR UNIT.]]</f>
        <v>0</v>
      </c>
    </row>
    <row r="397" spans="1:7" s="6" customFormat="1" x14ac:dyDescent="0.25">
      <c r="A397" s="42"/>
      <c r="C397" s="6" t="str">
        <f>IFERROR(VLOOKUP(ENTRADAS[FECHA],PRODUCTOS[],2,FALSE),"")</f>
        <v/>
      </c>
      <c r="D397" s="6" t="str">
        <f>IFERROR(VLOOKUP(ENTRADAS[[#This Row],[CODIGO]],PRODUCTOS[],3,FALSE),"")</f>
        <v/>
      </c>
      <c r="F397" s="51"/>
      <c r="G397" s="51">
        <f>ENTRADAS[[#This Row],[CANTIDAD]]*ENTRADAS[[#This Row],[VALOR UNIT.]]</f>
        <v>0</v>
      </c>
    </row>
    <row r="398" spans="1:7" s="6" customFormat="1" x14ac:dyDescent="0.25">
      <c r="A398" s="42"/>
      <c r="C398" s="6" t="str">
        <f>IFERROR(VLOOKUP(ENTRADAS[FECHA],PRODUCTOS[],2,FALSE),"")</f>
        <v/>
      </c>
      <c r="D398" s="6" t="str">
        <f>IFERROR(VLOOKUP(ENTRADAS[[#This Row],[CODIGO]],PRODUCTOS[],3,FALSE),"")</f>
        <v/>
      </c>
      <c r="F398" s="51"/>
      <c r="G398" s="51">
        <f>ENTRADAS[[#This Row],[CANTIDAD]]*ENTRADAS[[#This Row],[VALOR UNIT.]]</f>
        <v>0</v>
      </c>
    </row>
    <row r="399" spans="1:7" s="6" customFormat="1" x14ac:dyDescent="0.25">
      <c r="A399" s="42"/>
      <c r="C399" s="6" t="str">
        <f>IFERROR(VLOOKUP(ENTRADAS[FECHA],PRODUCTOS[],2,FALSE),"")</f>
        <v/>
      </c>
      <c r="D399" s="6" t="str">
        <f>IFERROR(VLOOKUP(ENTRADAS[[#This Row],[CODIGO]],PRODUCTOS[],3,FALSE),"")</f>
        <v/>
      </c>
      <c r="F399" s="51"/>
      <c r="G399" s="51">
        <f>ENTRADAS[[#This Row],[CANTIDAD]]*ENTRADAS[[#This Row],[VALOR UNIT.]]</f>
        <v>0</v>
      </c>
    </row>
    <row r="400" spans="1:7" s="6" customFormat="1" x14ac:dyDescent="0.25">
      <c r="A400" s="42"/>
      <c r="C400" s="6" t="str">
        <f>IFERROR(VLOOKUP(ENTRADAS[FECHA],PRODUCTOS[],2,FALSE),"")</f>
        <v/>
      </c>
      <c r="D400" s="6" t="str">
        <f>IFERROR(VLOOKUP(ENTRADAS[[#This Row],[CODIGO]],PRODUCTOS[],3,FALSE),"")</f>
        <v/>
      </c>
      <c r="F400" s="51"/>
      <c r="G400" s="51">
        <f>ENTRADAS[[#This Row],[CANTIDAD]]*ENTRADAS[[#This Row],[VALOR UNIT.]]</f>
        <v>0</v>
      </c>
    </row>
    <row r="401" spans="1:7" s="6" customFormat="1" x14ac:dyDescent="0.25">
      <c r="A401" s="42"/>
      <c r="C401" s="6" t="str">
        <f>IFERROR(VLOOKUP(ENTRADAS[FECHA],PRODUCTOS[],2,FALSE),"")</f>
        <v/>
      </c>
      <c r="D401" s="6" t="str">
        <f>IFERROR(VLOOKUP(ENTRADAS[[#This Row],[CODIGO]],PRODUCTOS[],3,FALSE),"")</f>
        <v/>
      </c>
      <c r="F401" s="51"/>
      <c r="G401" s="51">
        <f>ENTRADAS[[#This Row],[CANTIDAD]]*ENTRADAS[[#This Row],[VALOR UNIT.]]</f>
        <v>0</v>
      </c>
    </row>
    <row r="402" spans="1:7" s="6" customFormat="1" x14ac:dyDescent="0.25">
      <c r="A402" s="42"/>
      <c r="C402" s="6" t="str">
        <f>IFERROR(VLOOKUP(ENTRADAS[FECHA],PRODUCTOS[],2,FALSE),"")</f>
        <v/>
      </c>
      <c r="D402" s="6" t="str">
        <f>IFERROR(VLOOKUP(ENTRADAS[[#This Row],[CODIGO]],PRODUCTOS[],3,FALSE),"")</f>
        <v/>
      </c>
      <c r="F402" s="51"/>
      <c r="G402" s="51">
        <f>ENTRADAS[[#This Row],[CANTIDAD]]*ENTRADAS[[#This Row],[VALOR UNIT.]]</f>
        <v>0</v>
      </c>
    </row>
    <row r="403" spans="1:7" s="6" customFormat="1" x14ac:dyDescent="0.25">
      <c r="A403" s="42"/>
      <c r="C403" s="6" t="str">
        <f>IFERROR(VLOOKUP(ENTRADAS[FECHA],PRODUCTOS[],2,FALSE),"")</f>
        <v/>
      </c>
      <c r="D403" s="6" t="str">
        <f>IFERROR(VLOOKUP(ENTRADAS[[#This Row],[CODIGO]],PRODUCTOS[],3,FALSE),"")</f>
        <v/>
      </c>
      <c r="F403" s="51"/>
      <c r="G403" s="51">
        <f>ENTRADAS[[#This Row],[CANTIDAD]]*ENTRADAS[[#This Row],[VALOR UNIT.]]</f>
        <v>0</v>
      </c>
    </row>
    <row r="404" spans="1:7" s="6" customFormat="1" x14ac:dyDescent="0.25">
      <c r="A404" s="42"/>
      <c r="C404" s="6" t="str">
        <f>IFERROR(VLOOKUP(ENTRADAS[FECHA],PRODUCTOS[],2,FALSE),"")</f>
        <v/>
      </c>
      <c r="D404" s="6" t="str">
        <f>IFERROR(VLOOKUP(ENTRADAS[[#This Row],[CODIGO]],PRODUCTOS[],3,FALSE),"")</f>
        <v/>
      </c>
      <c r="F404" s="51"/>
      <c r="G404" s="51">
        <f>ENTRADAS[[#This Row],[CANTIDAD]]*ENTRADAS[[#This Row],[VALOR UNIT.]]</f>
        <v>0</v>
      </c>
    </row>
    <row r="405" spans="1:7" s="6" customFormat="1" x14ac:dyDescent="0.25">
      <c r="A405" s="42"/>
      <c r="C405" s="6" t="str">
        <f>IFERROR(VLOOKUP(ENTRADAS[FECHA],PRODUCTOS[],2,FALSE),"")</f>
        <v/>
      </c>
      <c r="D405" s="6" t="str">
        <f>IFERROR(VLOOKUP(ENTRADAS[[#This Row],[CODIGO]],PRODUCTOS[],3,FALSE),"")</f>
        <v/>
      </c>
      <c r="F405" s="51"/>
      <c r="G405" s="51">
        <f>ENTRADAS[[#This Row],[CANTIDAD]]*ENTRADAS[[#This Row],[VALOR UNIT.]]</f>
        <v>0</v>
      </c>
    </row>
    <row r="406" spans="1:7" s="6" customFormat="1" x14ac:dyDescent="0.25">
      <c r="A406" s="42"/>
      <c r="C406" s="6" t="str">
        <f>IFERROR(VLOOKUP(ENTRADAS[FECHA],PRODUCTOS[],2,FALSE),"")</f>
        <v/>
      </c>
      <c r="D406" s="6" t="str">
        <f>IFERROR(VLOOKUP(ENTRADAS[[#This Row],[CODIGO]],PRODUCTOS[],3,FALSE),"")</f>
        <v/>
      </c>
      <c r="F406" s="51"/>
      <c r="G406" s="51">
        <f>ENTRADAS[[#This Row],[CANTIDAD]]*ENTRADAS[[#This Row],[VALOR UNIT.]]</f>
        <v>0</v>
      </c>
    </row>
    <row r="407" spans="1:7" s="6" customFormat="1" x14ac:dyDescent="0.25">
      <c r="A407" s="42"/>
      <c r="C407" s="6" t="str">
        <f>IFERROR(VLOOKUP(ENTRADAS[FECHA],PRODUCTOS[],2,FALSE),"")</f>
        <v/>
      </c>
      <c r="D407" s="6" t="str">
        <f>IFERROR(VLOOKUP(ENTRADAS[[#This Row],[CODIGO]],PRODUCTOS[],3,FALSE),"")</f>
        <v/>
      </c>
      <c r="F407" s="51"/>
      <c r="G407" s="51">
        <f>ENTRADAS[[#This Row],[CANTIDAD]]*ENTRADAS[[#This Row],[VALOR UNIT.]]</f>
        <v>0</v>
      </c>
    </row>
    <row r="408" spans="1:7" s="6" customFormat="1" x14ac:dyDescent="0.25">
      <c r="A408" s="42"/>
      <c r="C408" s="6" t="str">
        <f>IFERROR(VLOOKUP(ENTRADAS[FECHA],PRODUCTOS[],2,FALSE),"")</f>
        <v/>
      </c>
      <c r="D408" s="6" t="str">
        <f>IFERROR(VLOOKUP(ENTRADAS[[#This Row],[CODIGO]],PRODUCTOS[],3,FALSE),"")</f>
        <v/>
      </c>
      <c r="F408" s="51"/>
      <c r="G408" s="51">
        <f>ENTRADAS[[#This Row],[CANTIDAD]]*ENTRADAS[[#This Row],[VALOR UNIT.]]</f>
        <v>0</v>
      </c>
    </row>
    <row r="409" spans="1:7" s="6" customFormat="1" x14ac:dyDescent="0.25">
      <c r="A409" s="42"/>
      <c r="C409" s="6" t="str">
        <f>IFERROR(VLOOKUP(ENTRADAS[FECHA],PRODUCTOS[],2,FALSE),"")</f>
        <v/>
      </c>
      <c r="D409" s="6" t="str">
        <f>IFERROR(VLOOKUP(ENTRADAS[[#This Row],[CODIGO]],PRODUCTOS[],3,FALSE),"")</f>
        <v/>
      </c>
      <c r="F409" s="51"/>
      <c r="G409" s="51">
        <f>ENTRADAS[[#This Row],[CANTIDAD]]*ENTRADAS[[#This Row],[VALOR UNIT.]]</f>
        <v>0</v>
      </c>
    </row>
    <row r="410" spans="1:7" s="6" customFormat="1" x14ac:dyDescent="0.25">
      <c r="A410" s="42"/>
      <c r="C410" s="6" t="str">
        <f>IFERROR(VLOOKUP(ENTRADAS[FECHA],PRODUCTOS[],2,FALSE),"")</f>
        <v/>
      </c>
      <c r="D410" s="6" t="str">
        <f>IFERROR(VLOOKUP(ENTRADAS[[#This Row],[CODIGO]],PRODUCTOS[],3,FALSE),"")</f>
        <v/>
      </c>
      <c r="F410" s="51"/>
      <c r="G410" s="51">
        <f>ENTRADAS[[#This Row],[CANTIDAD]]*ENTRADAS[[#This Row],[VALOR UNIT.]]</f>
        <v>0</v>
      </c>
    </row>
    <row r="411" spans="1:7" s="6" customFormat="1" x14ac:dyDescent="0.25">
      <c r="A411" s="42"/>
      <c r="C411" s="6" t="str">
        <f>IFERROR(VLOOKUP(ENTRADAS[FECHA],PRODUCTOS[],2,FALSE),"")</f>
        <v/>
      </c>
      <c r="D411" s="6" t="str">
        <f>IFERROR(VLOOKUP(ENTRADAS[[#This Row],[CODIGO]],PRODUCTOS[],3,FALSE),"")</f>
        <v/>
      </c>
      <c r="F411" s="51"/>
      <c r="G411" s="51">
        <f>ENTRADAS[[#This Row],[CANTIDAD]]*ENTRADAS[[#This Row],[VALOR UNIT.]]</f>
        <v>0</v>
      </c>
    </row>
    <row r="412" spans="1:7" s="6" customFormat="1" x14ac:dyDescent="0.25">
      <c r="A412" s="42"/>
      <c r="C412" s="6" t="str">
        <f>IFERROR(VLOOKUP(ENTRADAS[FECHA],PRODUCTOS[],2,FALSE),"")</f>
        <v/>
      </c>
      <c r="D412" s="6" t="str">
        <f>IFERROR(VLOOKUP(ENTRADAS[[#This Row],[CODIGO]],PRODUCTOS[],3,FALSE),"")</f>
        <v/>
      </c>
      <c r="F412" s="51"/>
      <c r="G412" s="51">
        <f>ENTRADAS[[#This Row],[CANTIDAD]]*ENTRADAS[[#This Row],[VALOR UNIT.]]</f>
        <v>0</v>
      </c>
    </row>
    <row r="413" spans="1:7" s="6" customFormat="1" x14ac:dyDescent="0.25">
      <c r="A413" s="42"/>
      <c r="C413" s="6" t="str">
        <f>IFERROR(VLOOKUP(ENTRADAS[FECHA],PRODUCTOS[],2,FALSE),"")</f>
        <v/>
      </c>
      <c r="D413" s="6" t="str">
        <f>IFERROR(VLOOKUP(ENTRADAS[[#This Row],[CODIGO]],PRODUCTOS[],3,FALSE),"")</f>
        <v/>
      </c>
      <c r="F413" s="51"/>
      <c r="G413" s="51">
        <f>ENTRADAS[[#This Row],[CANTIDAD]]*ENTRADAS[[#This Row],[VALOR UNIT.]]</f>
        <v>0</v>
      </c>
    </row>
    <row r="414" spans="1:7" s="6" customFormat="1" x14ac:dyDescent="0.25">
      <c r="A414" s="42"/>
      <c r="C414" s="6" t="str">
        <f>IFERROR(VLOOKUP(ENTRADAS[FECHA],PRODUCTOS[],2,FALSE),"")</f>
        <v/>
      </c>
      <c r="D414" s="6" t="str">
        <f>IFERROR(VLOOKUP(ENTRADAS[[#This Row],[CODIGO]],PRODUCTOS[],3,FALSE),"")</f>
        <v/>
      </c>
      <c r="F414" s="51"/>
      <c r="G414" s="51">
        <f>ENTRADAS[[#This Row],[CANTIDAD]]*ENTRADAS[[#This Row],[VALOR UNIT.]]</f>
        <v>0</v>
      </c>
    </row>
    <row r="415" spans="1:7" s="6" customFormat="1" x14ac:dyDescent="0.25">
      <c r="A415" s="42"/>
      <c r="C415" s="6" t="str">
        <f>IFERROR(VLOOKUP(ENTRADAS[FECHA],PRODUCTOS[],2,FALSE),"")</f>
        <v/>
      </c>
      <c r="D415" s="6" t="str">
        <f>IFERROR(VLOOKUP(ENTRADAS[[#This Row],[CODIGO]],PRODUCTOS[],3,FALSE),"")</f>
        <v/>
      </c>
      <c r="F415" s="51"/>
      <c r="G415" s="51">
        <f>ENTRADAS[[#This Row],[CANTIDAD]]*ENTRADAS[[#This Row],[VALOR UNIT.]]</f>
        <v>0</v>
      </c>
    </row>
    <row r="416" spans="1:7" s="6" customFormat="1" x14ac:dyDescent="0.25">
      <c r="A416" s="42"/>
      <c r="C416" s="6" t="str">
        <f>IFERROR(VLOOKUP(ENTRADAS[FECHA],PRODUCTOS[],2,FALSE),"")</f>
        <v/>
      </c>
      <c r="D416" s="6" t="str">
        <f>IFERROR(VLOOKUP(ENTRADAS[[#This Row],[CODIGO]],PRODUCTOS[],3,FALSE),"")</f>
        <v/>
      </c>
      <c r="F416" s="51"/>
      <c r="G416" s="51">
        <f>ENTRADAS[[#This Row],[CANTIDAD]]*ENTRADAS[[#This Row],[VALOR UNIT.]]</f>
        <v>0</v>
      </c>
    </row>
    <row r="417" spans="1:7" s="6" customFormat="1" x14ac:dyDescent="0.25">
      <c r="A417" s="42"/>
      <c r="C417" s="6" t="str">
        <f>IFERROR(VLOOKUP(ENTRADAS[FECHA],PRODUCTOS[],2,FALSE),"")</f>
        <v/>
      </c>
      <c r="D417" s="6" t="str">
        <f>IFERROR(VLOOKUP(ENTRADAS[[#This Row],[CODIGO]],PRODUCTOS[],3,FALSE),"")</f>
        <v/>
      </c>
      <c r="F417" s="51"/>
      <c r="G417" s="51">
        <f>ENTRADAS[[#This Row],[CANTIDAD]]*ENTRADAS[[#This Row],[VALOR UNIT.]]</f>
        <v>0</v>
      </c>
    </row>
    <row r="418" spans="1:7" s="6" customFormat="1" x14ac:dyDescent="0.25">
      <c r="A418" s="42"/>
      <c r="C418" s="6" t="str">
        <f>IFERROR(VLOOKUP(ENTRADAS[FECHA],PRODUCTOS[],2,FALSE),"")</f>
        <v/>
      </c>
      <c r="D418" s="6" t="str">
        <f>IFERROR(VLOOKUP(ENTRADAS[[#This Row],[CODIGO]],PRODUCTOS[],3,FALSE),"")</f>
        <v/>
      </c>
      <c r="F418" s="51"/>
      <c r="G418" s="51">
        <f>ENTRADAS[[#This Row],[CANTIDAD]]*ENTRADAS[[#This Row],[VALOR UNIT.]]</f>
        <v>0</v>
      </c>
    </row>
    <row r="419" spans="1:7" s="6" customFormat="1" x14ac:dyDescent="0.25">
      <c r="A419" s="42"/>
      <c r="C419" s="6" t="str">
        <f>IFERROR(VLOOKUP(ENTRADAS[FECHA],PRODUCTOS[],2,FALSE),"")</f>
        <v/>
      </c>
      <c r="D419" s="6" t="str">
        <f>IFERROR(VLOOKUP(ENTRADAS[[#This Row],[CODIGO]],PRODUCTOS[],3,FALSE),"")</f>
        <v/>
      </c>
      <c r="F419" s="51"/>
      <c r="G419" s="51">
        <f>ENTRADAS[[#This Row],[CANTIDAD]]*ENTRADAS[[#This Row],[VALOR UNIT.]]</f>
        <v>0</v>
      </c>
    </row>
    <row r="420" spans="1:7" s="6" customFormat="1" x14ac:dyDescent="0.25">
      <c r="A420" s="42"/>
      <c r="C420" s="6" t="str">
        <f>IFERROR(VLOOKUP(ENTRADAS[FECHA],PRODUCTOS[],2,FALSE),"")</f>
        <v/>
      </c>
      <c r="D420" s="6" t="str">
        <f>IFERROR(VLOOKUP(ENTRADAS[[#This Row],[CODIGO]],PRODUCTOS[],3,FALSE),"")</f>
        <v/>
      </c>
      <c r="F420" s="51"/>
      <c r="G420" s="51">
        <f>ENTRADAS[[#This Row],[CANTIDAD]]*ENTRADAS[[#This Row],[VALOR UNIT.]]</f>
        <v>0</v>
      </c>
    </row>
    <row r="421" spans="1:7" s="6" customFormat="1" x14ac:dyDescent="0.25">
      <c r="A421" s="42"/>
      <c r="C421" s="6" t="str">
        <f>IFERROR(VLOOKUP(ENTRADAS[FECHA],PRODUCTOS[],2,FALSE),"")</f>
        <v/>
      </c>
      <c r="D421" s="6" t="str">
        <f>IFERROR(VLOOKUP(ENTRADAS[[#This Row],[CODIGO]],PRODUCTOS[],3,FALSE),"")</f>
        <v/>
      </c>
      <c r="F421" s="51"/>
      <c r="G421" s="51">
        <f>ENTRADAS[[#This Row],[CANTIDAD]]*ENTRADAS[[#This Row],[VALOR UNIT.]]</f>
        <v>0</v>
      </c>
    </row>
    <row r="422" spans="1:7" s="6" customFormat="1" x14ac:dyDescent="0.25">
      <c r="A422" s="42"/>
      <c r="C422" s="6" t="str">
        <f>IFERROR(VLOOKUP(ENTRADAS[FECHA],PRODUCTOS[],2,FALSE),"")</f>
        <v/>
      </c>
      <c r="D422" s="6" t="str">
        <f>IFERROR(VLOOKUP(ENTRADAS[[#This Row],[CODIGO]],PRODUCTOS[],3,FALSE),"")</f>
        <v/>
      </c>
      <c r="F422" s="51"/>
      <c r="G422" s="51">
        <f>ENTRADAS[[#This Row],[CANTIDAD]]*ENTRADAS[[#This Row],[VALOR UNIT.]]</f>
        <v>0</v>
      </c>
    </row>
    <row r="423" spans="1:7" s="6" customFormat="1" x14ac:dyDescent="0.25">
      <c r="A423" s="42"/>
      <c r="C423" s="6" t="str">
        <f>IFERROR(VLOOKUP(ENTRADAS[FECHA],PRODUCTOS[],2,FALSE),"")</f>
        <v/>
      </c>
      <c r="D423" s="6" t="str">
        <f>IFERROR(VLOOKUP(ENTRADAS[[#This Row],[CODIGO]],PRODUCTOS[],3,FALSE),"")</f>
        <v/>
      </c>
      <c r="F423" s="51"/>
      <c r="G423" s="51">
        <f>ENTRADAS[[#This Row],[CANTIDAD]]*ENTRADAS[[#This Row],[VALOR UNIT.]]</f>
        <v>0</v>
      </c>
    </row>
    <row r="424" spans="1:7" s="6" customFormat="1" x14ac:dyDescent="0.25">
      <c r="A424" s="42"/>
      <c r="C424" s="6" t="str">
        <f>IFERROR(VLOOKUP(ENTRADAS[FECHA],PRODUCTOS[],2,FALSE),"")</f>
        <v/>
      </c>
      <c r="D424" s="6" t="str">
        <f>IFERROR(VLOOKUP(ENTRADAS[[#This Row],[CODIGO]],PRODUCTOS[],3,FALSE),"")</f>
        <v/>
      </c>
      <c r="F424" s="51"/>
      <c r="G424" s="51">
        <f>ENTRADAS[[#This Row],[CANTIDAD]]*ENTRADAS[[#This Row],[VALOR UNIT.]]</f>
        <v>0</v>
      </c>
    </row>
    <row r="425" spans="1:7" s="6" customFormat="1" x14ac:dyDescent="0.25">
      <c r="A425" s="42"/>
      <c r="C425" s="6" t="str">
        <f>IFERROR(VLOOKUP(ENTRADAS[FECHA],PRODUCTOS[],2,FALSE),"")</f>
        <v/>
      </c>
      <c r="D425" s="6" t="str">
        <f>IFERROR(VLOOKUP(ENTRADAS[[#This Row],[CODIGO]],PRODUCTOS[],3,FALSE),"")</f>
        <v/>
      </c>
      <c r="F425" s="51"/>
      <c r="G425" s="51">
        <f>ENTRADAS[[#This Row],[CANTIDAD]]*ENTRADAS[[#This Row],[VALOR UNIT.]]</f>
        <v>0</v>
      </c>
    </row>
    <row r="426" spans="1:7" s="6" customFormat="1" x14ac:dyDescent="0.25">
      <c r="A426" s="42"/>
      <c r="C426" s="6" t="str">
        <f>IFERROR(VLOOKUP(ENTRADAS[FECHA],PRODUCTOS[],2,FALSE),"")</f>
        <v/>
      </c>
      <c r="D426" s="6" t="str">
        <f>IFERROR(VLOOKUP(ENTRADAS[[#This Row],[CODIGO]],PRODUCTOS[],3,FALSE),"")</f>
        <v/>
      </c>
      <c r="F426" s="51"/>
      <c r="G426" s="51">
        <f>ENTRADAS[[#This Row],[CANTIDAD]]*ENTRADAS[[#This Row],[VALOR UNIT.]]</f>
        <v>0</v>
      </c>
    </row>
    <row r="427" spans="1:7" s="6" customFormat="1" x14ac:dyDescent="0.25">
      <c r="A427" s="42"/>
      <c r="C427" s="6" t="str">
        <f>IFERROR(VLOOKUP(ENTRADAS[FECHA],PRODUCTOS[],2,FALSE),"")</f>
        <v/>
      </c>
      <c r="D427" s="6" t="str">
        <f>IFERROR(VLOOKUP(ENTRADAS[[#This Row],[CODIGO]],PRODUCTOS[],3,FALSE),"")</f>
        <v/>
      </c>
      <c r="F427" s="51"/>
      <c r="G427" s="51">
        <f>ENTRADAS[[#This Row],[CANTIDAD]]*ENTRADAS[[#This Row],[VALOR UNIT.]]</f>
        <v>0</v>
      </c>
    </row>
    <row r="428" spans="1:7" s="6" customFormat="1" x14ac:dyDescent="0.25">
      <c r="A428" s="42"/>
      <c r="C428" s="6" t="str">
        <f>IFERROR(VLOOKUP(ENTRADAS[FECHA],PRODUCTOS[],2,FALSE),"")</f>
        <v/>
      </c>
      <c r="D428" s="6" t="str">
        <f>IFERROR(VLOOKUP(ENTRADAS[[#This Row],[CODIGO]],PRODUCTOS[],3,FALSE),"")</f>
        <v/>
      </c>
      <c r="F428" s="51"/>
      <c r="G428" s="51">
        <f>ENTRADAS[[#This Row],[CANTIDAD]]*ENTRADAS[[#This Row],[VALOR UNIT.]]</f>
        <v>0</v>
      </c>
    </row>
    <row r="429" spans="1:7" s="6" customFormat="1" x14ac:dyDescent="0.25">
      <c r="A429" s="42"/>
      <c r="C429" s="6" t="str">
        <f>IFERROR(VLOOKUP(ENTRADAS[FECHA],PRODUCTOS[],2,FALSE),"")</f>
        <v/>
      </c>
      <c r="D429" s="6" t="str">
        <f>IFERROR(VLOOKUP(ENTRADAS[[#This Row],[CODIGO]],PRODUCTOS[],3,FALSE),"")</f>
        <v/>
      </c>
      <c r="F429" s="51"/>
      <c r="G429" s="51">
        <f>ENTRADAS[[#This Row],[CANTIDAD]]*ENTRADAS[[#This Row],[VALOR UNIT.]]</f>
        <v>0</v>
      </c>
    </row>
    <row r="430" spans="1:7" s="6" customFormat="1" x14ac:dyDescent="0.25">
      <c r="A430" s="42"/>
      <c r="C430" s="6" t="str">
        <f>IFERROR(VLOOKUP(ENTRADAS[FECHA],PRODUCTOS[],2,FALSE),"")</f>
        <v/>
      </c>
      <c r="D430" s="6" t="str">
        <f>IFERROR(VLOOKUP(ENTRADAS[[#This Row],[CODIGO]],PRODUCTOS[],3,FALSE),"")</f>
        <v/>
      </c>
      <c r="F430" s="51"/>
      <c r="G430" s="51">
        <f>ENTRADAS[[#This Row],[CANTIDAD]]*ENTRADAS[[#This Row],[VALOR UNIT.]]</f>
        <v>0</v>
      </c>
    </row>
    <row r="431" spans="1:7" s="6" customFormat="1" x14ac:dyDescent="0.25">
      <c r="A431" s="42"/>
      <c r="C431" s="6" t="str">
        <f>IFERROR(VLOOKUP(ENTRADAS[FECHA],PRODUCTOS[],2,FALSE),"")</f>
        <v/>
      </c>
      <c r="D431" s="6" t="str">
        <f>IFERROR(VLOOKUP(ENTRADAS[[#This Row],[CODIGO]],PRODUCTOS[],3,FALSE),"")</f>
        <v/>
      </c>
      <c r="F431" s="51"/>
      <c r="G431" s="51">
        <f>ENTRADAS[[#This Row],[CANTIDAD]]*ENTRADAS[[#This Row],[VALOR UNIT.]]</f>
        <v>0</v>
      </c>
    </row>
    <row r="432" spans="1:7" s="6" customFormat="1" x14ac:dyDescent="0.25">
      <c r="A432" s="42"/>
      <c r="C432" s="6" t="str">
        <f>IFERROR(VLOOKUP(ENTRADAS[FECHA],PRODUCTOS[],2,FALSE),"")</f>
        <v/>
      </c>
      <c r="D432" s="6" t="str">
        <f>IFERROR(VLOOKUP(ENTRADAS[[#This Row],[CODIGO]],PRODUCTOS[],3,FALSE),"")</f>
        <v/>
      </c>
      <c r="F432" s="51"/>
      <c r="G432" s="51">
        <f>ENTRADAS[[#This Row],[CANTIDAD]]*ENTRADAS[[#This Row],[VALOR UNIT.]]</f>
        <v>0</v>
      </c>
    </row>
    <row r="433" spans="1:7" s="6" customFormat="1" x14ac:dyDescent="0.25">
      <c r="A433" s="42"/>
      <c r="C433" s="6" t="str">
        <f>IFERROR(VLOOKUP(ENTRADAS[FECHA],PRODUCTOS[],2,FALSE),"")</f>
        <v/>
      </c>
      <c r="D433" s="6" t="str">
        <f>IFERROR(VLOOKUP(ENTRADAS[[#This Row],[CODIGO]],PRODUCTOS[],3,FALSE),"")</f>
        <v/>
      </c>
      <c r="F433" s="51"/>
      <c r="G433" s="51">
        <f>ENTRADAS[[#This Row],[CANTIDAD]]*ENTRADAS[[#This Row],[VALOR UNIT.]]</f>
        <v>0</v>
      </c>
    </row>
    <row r="434" spans="1:7" s="6" customFormat="1" x14ac:dyDescent="0.25">
      <c r="A434" s="42"/>
      <c r="C434" s="6" t="str">
        <f>IFERROR(VLOOKUP(ENTRADAS[FECHA],PRODUCTOS[],2,FALSE),"")</f>
        <v/>
      </c>
      <c r="D434" s="6" t="str">
        <f>IFERROR(VLOOKUP(ENTRADAS[[#This Row],[CODIGO]],PRODUCTOS[],3,FALSE),"")</f>
        <v/>
      </c>
      <c r="F434" s="51"/>
      <c r="G434" s="51">
        <f>ENTRADAS[[#This Row],[CANTIDAD]]*ENTRADAS[[#This Row],[VALOR UNIT.]]</f>
        <v>0</v>
      </c>
    </row>
    <row r="435" spans="1:7" s="6" customFormat="1" x14ac:dyDescent="0.25">
      <c r="A435" s="42"/>
      <c r="C435" s="6" t="str">
        <f>IFERROR(VLOOKUP(ENTRADAS[FECHA],PRODUCTOS[],2,FALSE),"")</f>
        <v/>
      </c>
      <c r="D435" s="6" t="str">
        <f>IFERROR(VLOOKUP(ENTRADAS[[#This Row],[CODIGO]],PRODUCTOS[],3,FALSE),"")</f>
        <v/>
      </c>
      <c r="F435" s="51"/>
      <c r="G435" s="51">
        <f>ENTRADAS[[#This Row],[CANTIDAD]]*ENTRADAS[[#This Row],[VALOR UNIT.]]</f>
        <v>0</v>
      </c>
    </row>
    <row r="436" spans="1:7" s="6" customFormat="1" x14ac:dyDescent="0.25">
      <c r="A436" s="42"/>
      <c r="C436" s="6" t="str">
        <f>IFERROR(VLOOKUP(ENTRADAS[FECHA],PRODUCTOS[],2,FALSE),"")</f>
        <v/>
      </c>
      <c r="D436" s="6" t="str">
        <f>IFERROR(VLOOKUP(ENTRADAS[[#This Row],[CODIGO]],PRODUCTOS[],3,FALSE),"")</f>
        <v/>
      </c>
      <c r="F436" s="51"/>
      <c r="G436" s="51">
        <f>ENTRADAS[[#This Row],[CANTIDAD]]*ENTRADAS[[#This Row],[VALOR UNIT.]]</f>
        <v>0</v>
      </c>
    </row>
    <row r="437" spans="1:7" s="6" customFormat="1" x14ac:dyDescent="0.25">
      <c r="A437" s="42"/>
      <c r="C437" s="6" t="str">
        <f>IFERROR(VLOOKUP(ENTRADAS[FECHA],PRODUCTOS[],2,FALSE),"")</f>
        <v/>
      </c>
      <c r="D437" s="6" t="str">
        <f>IFERROR(VLOOKUP(ENTRADAS[[#This Row],[CODIGO]],PRODUCTOS[],3,FALSE),"")</f>
        <v/>
      </c>
      <c r="F437" s="51"/>
      <c r="G437" s="51">
        <f>ENTRADAS[[#This Row],[CANTIDAD]]*ENTRADAS[[#This Row],[VALOR UNIT.]]</f>
        <v>0</v>
      </c>
    </row>
    <row r="438" spans="1:7" s="6" customFormat="1" x14ac:dyDescent="0.25">
      <c r="A438" s="42"/>
      <c r="C438" s="6" t="str">
        <f>IFERROR(VLOOKUP(ENTRADAS[FECHA],PRODUCTOS[],2,FALSE),"")</f>
        <v/>
      </c>
      <c r="D438" s="6" t="str">
        <f>IFERROR(VLOOKUP(ENTRADAS[[#This Row],[CODIGO]],PRODUCTOS[],3,FALSE),"")</f>
        <v/>
      </c>
      <c r="F438" s="51"/>
      <c r="G438" s="51">
        <f>ENTRADAS[[#This Row],[CANTIDAD]]*ENTRADAS[[#This Row],[VALOR UNIT.]]</f>
        <v>0</v>
      </c>
    </row>
    <row r="439" spans="1:7" s="6" customFormat="1" x14ac:dyDescent="0.25">
      <c r="A439" s="42"/>
      <c r="C439" s="6" t="str">
        <f>IFERROR(VLOOKUP(ENTRADAS[FECHA],PRODUCTOS[],2,FALSE),"")</f>
        <v/>
      </c>
      <c r="D439" s="6" t="str">
        <f>IFERROR(VLOOKUP(ENTRADAS[[#This Row],[CODIGO]],PRODUCTOS[],3,FALSE),"")</f>
        <v/>
      </c>
      <c r="F439" s="51"/>
      <c r="G439" s="51">
        <f>ENTRADAS[[#This Row],[CANTIDAD]]*ENTRADAS[[#This Row],[VALOR UNIT.]]</f>
        <v>0</v>
      </c>
    </row>
    <row r="440" spans="1:7" s="6" customFormat="1" x14ac:dyDescent="0.25">
      <c r="A440" s="42"/>
      <c r="C440" s="6" t="str">
        <f>IFERROR(VLOOKUP(ENTRADAS[FECHA],PRODUCTOS[],2,FALSE),"")</f>
        <v/>
      </c>
      <c r="D440" s="6" t="str">
        <f>IFERROR(VLOOKUP(ENTRADAS[[#This Row],[CODIGO]],PRODUCTOS[],3,FALSE),"")</f>
        <v/>
      </c>
      <c r="F440" s="51"/>
      <c r="G440" s="51">
        <f>ENTRADAS[[#This Row],[CANTIDAD]]*ENTRADAS[[#This Row],[VALOR UNIT.]]</f>
        <v>0</v>
      </c>
    </row>
    <row r="441" spans="1:7" s="6" customFormat="1" x14ac:dyDescent="0.25">
      <c r="A441" s="42"/>
      <c r="C441" s="6" t="str">
        <f>IFERROR(VLOOKUP(ENTRADAS[FECHA],PRODUCTOS[],2,FALSE),"")</f>
        <v/>
      </c>
      <c r="D441" s="6" t="str">
        <f>IFERROR(VLOOKUP(ENTRADAS[[#This Row],[CODIGO]],PRODUCTOS[],3,FALSE),"")</f>
        <v/>
      </c>
      <c r="F441" s="51"/>
      <c r="G441" s="51">
        <f>ENTRADAS[[#This Row],[CANTIDAD]]*ENTRADAS[[#This Row],[VALOR UNIT.]]</f>
        <v>0</v>
      </c>
    </row>
    <row r="442" spans="1:7" s="6" customFormat="1" x14ac:dyDescent="0.25">
      <c r="A442" s="42"/>
      <c r="C442" s="6" t="str">
        <f>IFERROR(VLOOKUP(ENTRADAS[FECHA],PRODUCTOS[],2,FALSE),"")</f>
        <v/>
      </c>
      <c r="D442" s="6" t="str">
        <f>IFERROR(VLOOKUP(ENTRADAS[[#This Row],[CODIGO]],PRODUCTOS[],3,FALSE),"")</f>
        <v/>
      </c>
      <c r="F442" s="51"/>
      <c r="G442" s="51">
        <f>ENTRADAS[[#This Row],[CANTIDAD]]*ENTRADAS[[#This Row],[VALOR UNIT.]]</f>
        <v>0</v>
      </c>
    </row>
    <row r="443" spans="1:7" s="6" customFormat="1" x14ac:dyDescent="0.25">
      <c r="A443" s="42"/>
      <c r="C443" s="6" t="str">
        <f>IFERROR(VLOOKUP(ENTRADAS[FECHA],PRODUCTOS[],2,FALSE),"")</f>
        <v/>
      </c>
      <c r="D443" s="6" t="str">
        <f>IFERROR(VLOOKUP(ENTRADAS[[#This Row],[CODIGO]],PRODUCTOS[],3,FALSE),"")</f>
        <v/>
      </c>
      <c r="F443" s="51"/>
      <c r="G443" s="51">
        <f>ENTRADAS[[#This Row],[CANTIDAD]]*ENTRADAS[[#This Row],[VALOR UNIT.]]</f>
        <v>0</v>
      </c>
    </row>
    <row r="444" spans="1:7" s="6" customFormat="1" x14ac:dyDescent="0.25">
      <c r="A444" s="42"/>
      <c r="C444" s="6" t="str">
        <f>IFERROR(VLOOKUP(ENTRADAS[FECHA],PRODUCTOS[],2,FALSE),"")</f>
        <v/>
      </c>
      <c r="D444" s="6" t="str">
        <f>IFERROR(VLOOKUP(ENTRADAS[[#This Row],[CODIGO]],PRODUCTOS[],3,FALSE),"")</f>
        <v/>
      </c>
      <c r="F444" s="51"/>
      <c r="G444" s="51">
        <f>ENTRADAS[[#This Row],[CANTIDAD]]*ENTRADAS[[#This Row],[VALOR UNIT.]]</f>
        <v>0</v>
      </c>
    </row>
    <row r="445" spans="1:7" s="6" customFormat="1" x14ac:dyDescent="0.25">
      <c r="A445" s="42"/>
      <c r="C445" s="6" t="str">
        <f>IFERROR(VLOOKUP(ENTRADAS[FECHA],PRODUCTOS[],2,FALSE),"")</f>
        <v/>
      </c>
      <c r="D445" s="6" t="str">
        <f>IFERROR(VLOOKUP(ENTRADAS[[#This Row],[CODIGO]],PRODUCTOS[],3,FALSE),"")</f>
        <v/>
      </c>
      <c r="F445" s="51"/>
      <c r="G445" s="51">
        <f>ENTRADAS[[#This Row],[CANTIDAD]]*ENTRADAS[[#This Row],[VALOR UNIT.]]</f>
        <v>0</v>
      </c>
    </row>
    <row r="446" spans="1:7" s="6" customFormat="1" x14ac:dyDescent="0.25">
      <c r="A446" s="42"/>
      <c r="C446" s="6" t="str">
        <f>IFERROR(VLOOKUP(ENTRADAS[FECHA],PRODUCTOS[],2,FALSE),"")</f>
        <v/>
      </c>
      <c r="D446" s="6" t="str">
        <f>IFERROR(VLOOKUP(ENTRADAS[[#This Row],[CODIGO]],PRODUCTOS[],3,FALSE),"")</f>
        <v/>
      </c>
      <c r="F446" s="51"/>
      <c r="G446" s="51">
        <f>ENTRADAS[[#This Row],[CANTIDAD]]*ENTRADAS[[#This Row],[VALOR UNIT.]]</f>
        <v>0</v>
      </c>
    </row>
    <row r="447" spans="1:7" s="6" customFormat="1" x14ac:dyDescent="0.25">
      <c r="A447" s="42"/>
      <c r="C447" s="6" t="str">
        <f>IFERROR(VLOOKUP(ENTRADAS[FECHA],PRODUCTOS[],2,FALSE),"")</f>
        <v/>
      </c>
      <c r="D447" s="6" t="str">
        <f>IFERROR(VLOOKUP(ENTRADAS[[#This Row],[CODIGO]],PRODUCTOS[],3,FALSE),"")</f>
        <v/>
      </c>
      <c r="F447" s="51"/>
      <c r="G447" s="51">
        <f>ENTRADAS[[#This Row],[CANTIDAD]]*ENTRADAS[[#This Row],[VALOR UNIT.]]</f>
        <v>0</v>
      </c>
    </row>
    <row r="448" spans="1:7" s="6" customFormat="1" x14ac:dyDescent="0.25">
      <c r="A448" s="42"/>
      <c r="C448" s="6" t="str">
        <f>IFERROR(VLOOKUP(ENTRADAS[FECHA],PRODUCTOS[],2,FALSE),"")</f>
        <v/>
      </c>
      <c r="D448" s="6" t="str">
        <f>IFERROR(VLOOKUP(ENTRADAS[[#This Row],[CODIGO]],PRODUCTOS[],3,FALSE),"")</f>
        <v/>
      </c>
      <c r="F448" s="51"/>
      <c r="G448" s="51">
        <f>ENTRADAS[[#This Row],[CANTIDAD]]*ENTRADAS[[#This Row],[VALOR UNIT.]]</f>
        <v>0</v>
      </c>
    </row>
    <row r="449" spans="1:7" s="6" customFormat="1" x14ac:dyDescent="0.25">
      <c r="A449" s="42"/>
      <c r="C449" s="6" t="str">
        <f>IFERROR(VLOOKUP(ENTRADAS[FECHA],PRODUCTOS[],2,FALSE),"")</f>
        <v/>
      </c>
      <c r="D449" s="6" t="str">
        <f>IFERROR(VLOOKUP(ENTRADAS[[#This Row],[CODIGO]],PRODUCTOS[],3,FALSE),"")</f>
        <v/>
      </c>
      <c r="F449" s="51"/>
      <c r="G449" s="51">
        <f>ENTRADAS[[#This Row],[CANTIDAD]]*ENTRADAS[[#This Row],[VALOR UNIT.]]</f>
        <v>0</v>
      </c>
    </row>
    <row r="450" spans="1:7" s="6" customFormat="1" x14ac:dyDescent="0.25">
      <c r="A450" s="42"/>
      <c r="C450" s="6" t="str">
        <f>IFERROR(VLOOKUP(ENTRADAS[FECHA],PRODUCTOS[],2,FALSE),"")</f>
        <v/>
      </c>
      <c r="D450" s="6" t="str">
        <f>IFERROR(VLOOKUP(ENTRADAS[[#This Row],[CODIGO]],PRODUCTOS[],3,FALSE),"")</f>
        <v/>
      </c>
      <c r="F450" s="51"/>
      <c r="G450" s="51">
        <f>ENTRADAS[[#This Row],[CANTIDAD]]*ENTRADAS[[#This Row],[VALOR UNIT.]]</f>
        <v>0</v>
      </c>
    </row>
    <row r="451" spans="1:7" s="6" customFormat="1" x14ac:dyDescent="0.25">
      <c r="A451" s="42"/>
      <c r="C451" s="6" t="str">
        <f>IFERROR(VLOOKUP(ENTRADAS[FECHA],PRODUCTOS[],2,FALSE),"")</f>
        <v/>
      </c>
      <c r="D451" s="6" t="str">
        <f>IFERROR(VLOOKUP(ENTRADAS[[#This Row],[CODIGO]],PRODUCTOS[],3,FALSE),"")</f>
        <v/>
      </c>
      <c r="F451" s="51"/>
      <c r="G451" s="51">
        <f>ENTRADAS[[#This Row],[CANTIDAD]]*ENTRADAS[[#This Row],[VALOR UNIT.]]</f>
        <v>0</v>
      </c>
    </row>
    <row r="452" spans="1:7" s="6" customFormat="1" x14ac:dyDescent="0.25">
      <c r="A452" s="42"/>
      <c r="C452" s="6" t="str">
        <f>IFERROR(VLOOKUP(ENTRADAS[FECHA],PRODUCTOS[],2,FALSE),"")</f>
        <v/>
      </c>
      <c r="D452" s="6" t="str">
        <f>IFERROR(VLOOKUP(ENTRADAS[[#This Row],[CODIGO]],PRODUCTOS[],3,FALSE),"")</f>
        <v/>
      </c>
      <c r="F452" s="51"/>
      <c r="G452" s="51">
        <f>ENTRADAS[[#This Row],[CANTIDAD]]*ENTRADAS[[#This Row],[VALOR UNIT.]]</f>
        <v>0</v>
      </c>
    </row>
    <row r="453" spans="1:7" s="6" customFormat="1" x14ac:dyDescent="0.25">
      <c r="A453" s="42"/>
      <c r="C453" s="6" t="str">
        <f>IFERROR(VLOOKUP(ENTRADAS[FECHA],PRODUCTOS[],2,FALSE),"")</f>
        <v/>
      </c>
      <c r="D453" s="6" t="str">
        <f>IFERROR(VLOOKUP(ENTRADAS[[#This Row],[CODIGO]],PRODUCTOS[],3,FALSE),"")</f>
        <v/>
      </c>
      <c r="F453" s="51"/>
      <c r="G453" s="51">
        <f>ENTRADAS[[#This Row],[CANTIDAD]]*ENTRADAS[[#This Row],[VALOR UNIT.]]</f>
        <v>0</v>
      </c>
    </row>
    <row r="454" spans="1:7" s="6" customFormat="1" x14ac:dyDescent="0.25">
      <c r="A454" s="42"/>
      <c r="C454" s="6" t="str">
        <f>IFERROR(VLOOKUP(ENTRADAS[FECHA],PRODUCTOS[],2,FALSE),"")</f>
        <v/>
      </c>
      <c r="D454" s="6" t="str">
        <f>IFERROR(VLOOKUP(ENTRADAS[[#This Row],[CODIGO]],PRODUCTOS[],3,FALSE),"")</f>
        <v/>
      </c>
      <c r="F454" s="51"/>
      <c r="G454" s="51">
        <f>ENTRADAS[[#This Row],[CANTIDAD]]*ENTRADAS[[#This Row],[VALOR UNIT.]]</f>
        <v>0</v>
      </c>
    </row>
    <row r="455" spans="1:7" s="6" customFormat="1" x14ac:dyDescent="0.25">
      <c r="A455" s="42"/>
      <c r="C455" s="6" t="str">
        <f>IFERROR(VLOOKUP(ENTRADAS[FECHA],PRODUCTOS[],2,FALSE),"")</f>
        <v/>
      </c>
      <c r="D455" s="6" t="str">
        <f>IFERROR(VLOOKUP(ENTRADAS[[#This Row],[CODIGO]],PRODUCTOS[],3,FALSE),"")</f>
        <v/>
      </c>
      <c r="F455" s="51"/>
      <c r="G455" s="51">
        <f>ENTRADAS[[#This Row],[CANTIDAD]]*ENTRADAS[[#This Row],[VALOR UNIT.]]</f>
        <v>0</v>
      </c>
    </row>
    <row r="456" spans="1:7" s="6" customFormat="1" x14ac:dyDescent="0.25">
      <c r="A456" s="42"/>
      <c r="C456" s="6" t="str">
        <f>IFERROR(VLOOKUP(ENTRADAS[FECHA],PRODUCTOS[],2,FALSE),"")</f>
        <v/>
      </c>
      <c r="D456" s="6" t="str">
        <f>IFERROR(VLOOKUP(ENTRADAS[[#This Row],[CODIGO]],PRODUCTOS[],3,FALSE),"")</f>
        <v/>
      </c>
      <c r="F456" s="51"/>
      <c r="G456" s="51">
        <f>ENTRADAS[[#This Row],[CANTIDAD]]*ENTRADAS[[#This Row],[VALOR UNIT.]]</f>
        <v>0</v>
      </c>
    </row>
    <row r="457" spans="1:7" s="6" customFormat="1" x14ac:dyDescent="0.25">
      <c r="A457" s="42"/>
      <c r="C457" s="6" t="str">
        <f>IFERROR(VLOOKUP(ENTRADAS[FECHA],PRODUCTOS[],2,FALSE),"")</f>
        <v/>
      </c>
      <c r="D457" s="6" t="str">
        <f>IFERROR(VLOOKUP(ENTRADAS[[#This Row],[CODIGO]],PRODUCTOS[],3,FALSE),"")</f>
        <v/>
      </c>
      <c r="F457" s="51"/>
      <c r="G457" s="51">
        <f>ENTRADAS[[#This Row],[CANTIDAD]]*ENTRADAS[[#This Row],[VALOR UNIT.]]</f>
        <v>0</v>
      </c>
    </row>
    <row r="458" spans="1:7" s="6" customFormat="1" x14ac:dyDescent="0.25">
      <c r="A458" s="42"/>
      <c r="C458" s="6" t="str">
        <f>IFERROR(VLOOKUP(ENTRADAS[FECHA],PRODUCTOS[],2,FALSE),"")</f>
        <v/>
      </c>
      <c r="D458" s="6" t="str">
        <f>IFERROR(VLOOKUP(ENTRADAS[[#This Row],[CODIGO]],PRODUCTOS[],3,FALSE),"")</f>
        <v/>
      </c>
      <c r="F458" s="51"/>
      <c r="G458" s="51">
        <f>ENTRADAS[[#This Row],[CANTIDAD]]*ENTRADAS[[#This Row],[VALOR UNIT.]]</f>
        <v>0</v>
      </c>
    </row>
    <row r="459" spans="1:7" s="6" customFormat="1" x14ac:dyDescent="0.25">
      <c r="A459" s="42"/>
      <c r="C459" s="6" t="str">
        <f>IFERROR(VLOOKUP(ENTRADAS[FECHA],PRODUCTOS[],2,FALSE),"")</f>
        <v/>
      </c>
      <c r="D459" s="6" t="str">
        <f>IFERROR(VLOOKUP(ENTRADAS[[#This Row],[CODIGO]],PRODUCTOS[],3,FALSE),"")</f>
        <v/>
      </c>
      <c r="F459" s="51"/>
      <c r="G459" s="51">
        <f>ENTRADAS[[#This Row],[CANTIDAD]]*ENTRADAS[[#This Row],[VALOR UNIT.]]</f>
        <v>0</v>
      </c>
    </row>
    <row r="460" spans="1:7" s="6" customFormat="1" x14ac:dyDescent="0.25">
      <c r="A460" s="42"/>
      <c r="C460" s="6" t="str">
        <f>IFERROR(VLOOKUP(ENTRADAS[FECHA],PRODUCTOS[],2,FALSE),"")</f>
        <v/>
      </c>
      <c r="D460" s="6" t="str">
        <f>IFERROR(VLOOKUP(ENTRADAS[[#This Row],[CODIGO]],PRODUCTOS[],3,FALSE),"")</f>
        <v/>
      </c>
      <c r="F460" s="51"/>
      <c r="G460" s="51">
        <f>ENTRADAS[[#This Row],[CANTIDAD]]*ENTRADAS[[#This Row],[VALOR UNIT.]]</f>
        <v>0</v>
      </c>
    </row>
    <row r="461" spans="1:7" s="6" customFormat="1" x14ac:dyDescent="0.25">
      <c r="A461" s="42"/>
      <c r="C461" s="6" t="str">
        <f>IFERROR(VLOOKUP(ENTRADAS[FECHA],PRODUCTOS[],2,FALSE),"")</f>
        <v/>
      </c>
      <c r="D461" s="6" t="str">
        <f>IFERROR(VLOOKUP(ENTRADAS[[#This Row],[CODIGO]],PRODUCTOS[],3,FALSE),"")</f>
        <v/>
      </c>
      <c r="F461" s="51"/>
      <c r="G461" s="51">
        <f>ENTRADAS[[#This Row],[CANTIDAD]]*ENTRADAS[[#This Row],[VALOR UNIT.]]</f>
        <v>0</v>
      </c>
    </row>
    <row r="462" spans="1:7" s="6" customFormat="1" x14ac:dyDescent="0.25">
      <c r="A462" s="42"/>
      <c r="C462" s="6" t="str">
        <f>IFERROR(VLOOKUP(ENTRADAS[FECHA],PRODUCTOS[],2,FALSE),"")</f>
        <v/>
      </c>
      <c r="D462" s="6" t="str">
        <f>IFERROR(VLOOKUP(ENTRADAS[[#This Row],[CODIGO]],PRODUCTOS[],3,FALSE),"")</f>
        <v/>
      </c>
      <c r="F462" s="51"/>
      <c r="G462" s="51">
        <f>ENTRADAS[[#This Row],[CANTIDAD]]*ENTRADAS[[#This Row],[VALOR UNIT.]]</f>
        <v>0</v>
      </c>
    </row>
    <row r="463" spans="1:7" s="6" customFormat="1" x14ac:dyDescent="0.25">
      <c r="A463" s="42"/>
      <c r="C463" s="6" t="str">
        <f>IFERROR(VLOOKUP(ENTRADAS[FECHA],PRODUCTOS[],2,FALSE),"")</f>
        <v/>
      </c>
      <c r="D463" s="6" t="str">
        <f>IFERROR(VLOOKUP(ENTRADAS[[#This Row],[CODIGO]],PRODUCTOS[],3,FALSE),"")</f>
        <v/>
      </c>
      <c r="F463" s="51"/>
      <c r="G463" s="51">
        <f>ENTRADAS[[#This Row],[CANTIDAD]]*ENTRADAS[[#This Row],[VALOR UNIT.]]</f>
        <v>0</v>
      </c>
    </row>
    <row r="464" spans="1:7" s="6" customFormat="1" x14ac:dyDescent="0.25">
      <c r="A464" s="42"/>
      <c r="C464" s="6" t="str">
        <f>IFERROR(VLOOKUP(ENTRADAS[FECHA],PRODUCTOS[],2,FALSE),"")</f>
        <v/>
      </c>
      <c r="D464" s="6" t="str">
        <f>IFERROR(VLOOKUP(ENTRADAS[[#This Row],[CODIGO]],PRODUCTOS[],3,FALSE),"")</f>
        <v/>
      </c>
      <c r="F464" s="51"/>
      <c r="G464" s="51">
        <f>ENTRADAS[[#This Row],[CANTIDAD]]*ENTRADAS[[#This Row],[VALOR UNIT.]]</f>
        <v>0</v>
      </c>
    </row>
    <row r="465" spans="1:7" s="6" customFormat="1" x14ac:dyDescent="0.25">
      <c r="A465" s="42"/>
      <c r="C465" s="6" t="str">
        <f>IFERROR(VLOOKUP(ENTRADAS[FECHA],PRODUCTOS[],2,FALSE),"")</f>
        <v/>
      </c>
      <c r="D465" s="6" t="str">
        <f>IFERROR(VLOOKUP(ENTRADAS[[#This Row],[CODIGO]],PRODUCTOS[],3,FALSE),"")</f>
        <v/>
      </c>
      <c r="F465" s="51"/>
      <c r="G465" s="51">
        <f>ENTRADAS[[#This Row],[CANTIDAD]]*ENTRADAS[[#This Row],[VALOR UNIT.]]</f>
        <v>0</v>
      </c>
    </row>
    <row r="466" spans="1:7" s="6" customFormat="1" x14ac:dyDescent="0.25">
      <c r="A466" s="42"/>
      <c r="C466" s="6" t="str">
        <f>IFERROR(VLOOKUP(ENTRADAS[FECHA],PRODUCTOS[],2,FALSE),"")</f>
        <v/>
      </c>
      <c r="D466" s="6" t="str">
        <f>IFERROR(VLOOKUP(ENTRADAS[[#This Row],[CODIGO]],PRODUCTOS[],3,FALSE),"")</f>
        <v/>
      </c>
      <c r="F466" s="51"/>
      <c r="G466" s="51">
        <f>ENTRADAS[[#This Row],[CANTIDAD]]*ENTRADAS[[#This Row],[VALOR UNIT.]]</f>
        <v>0</v>
      </c>
    </row>
    <row r="467" spans="1:7" s="6" customFormat="1" x14ac:dyDescent="0.25">
      <c r="A467" s="42"/>
      <c r="C467" s="6" t="str">
        <f>IFERROR(VLOOKUP(ENTRADAS[FECHA],PRODUCTOS[],2,FALSE),"")</f>
        <v/>
      </c>
      <c r="D467" s="6" t="str">
        <f>IFERROR(VLOOKUP(ENTRADAS[[#This Row],[CODIGO]],PRODUCTOS[],3,FALSE),"")</f>
        <v/>
      </c>
      <c r="F467" s="51"/>
      <c r="G467" s="51">
        <f>ENTRADAS[[#This Row],[CANTIDAD]]*ENTRADAS[[#This Row],[VALOR UNIT.]]</f>
        <v>0</v>
      </c>
    </row>
    <row r="468" spans="1:7" s="6" customFormat="1" x14ac:dyDescent="0.25">
      <c r="A468" s="42"/>
      <c r="C468" s="6" t="str">
        <f>IFERROR(VLOOKUP(ENTRADAS[FECHA],PRODUCTOS[],2,FALSE),"")</f>
        <v/>
      </c>
      <c r="D468" s="6" t="str">
        <f>IFERROR(VLOOKUP(ENTRADAS[[#This Row],[CODIGO]],PRODUCTOS[],3,FALSE),"")</f>
        <v/>
      </c>
      <c r="F468" s="51"/>
      <c r="G468" s="51">
        <f>ENTRADAS[[#This Row],[CANTIDAD]]*ENTRADAS[[#This Row],[VALOR UNIT.]]</f>
        <v>0</v>
      </c>
    </row>
    <row r="469" spans="1:7" s="6" customFormat="1" x14ac:dyDescent="0.25">
      <c r="A469" s="42"/>
      <c r="C469" s="6" t="str">
        <f>IFERROR(VLOOKUP(ENTRADAS[FECHA],PRODUCTOS[],2,FALSE),"")</f>
        <v/>
      </c>
      <c r="D469" s="6" t="str">
        <f>IFERROR(VLOOKUP(ENTRADAS[[#This Row],[CODIGO]],PRODUCTOS[],3,FALSE),"")</f>
        <v/>
      </c>
      <c r="F469" s="51"/>
      <c r="G469" s="51">
        <f>ENTRADAS[[#This Row],[CANTIDAD]]*ENTRADAS[[#This Row],[VALOR UNIT.]]</f>
        <v>0</v>
      </c>
    </row>
    <row r="470" spans="1:7" s="6" customFormat="1" x14ac:dyDescent="0.25">
      <c r="A470" s="42"/>
      <c r="C470" s="6" t="str">
        <f>IFERROR(VLOOKUP(ENTRADAS[FECHA],PRODUCTOS[],2,FALSE),"")</f>
        <v/>
      </c>
      <c r="D470" s="6" t="str">
        <f>IFERROR(VLOOKUP(ENTRADAS[[#This Row],[CODIGO]],PRODUCTOS[],3,FALSE),"")</f>
        <v/>
      </c>
      <c r="F470" s="51"/>
      <c r="G470" s="51">
        <f>ENTRADAS[[#This Row],[CANTIDAD]]*ENTRADAS[[#This Row],[VALOR UNIT.]]</f>
        <v>0</v>
      </c>
    </row>
    <row r="471" spans="1:7" s="6" customFormat="1" x14ac:dyDescent="0.25">
      <c r="A471" s="42"/>
      <c r="C471" s="6" t="str">
        <f>IFERROR(VLOOKUP(ENTRADAS[FECHA],PRODUCTOS[],2,FALSE),"")</f>
        <v/>
      </c>
      <c r="D471" s="6" t="str">
        <f>IFERROR(VLOOKUP(ENTRADAS[[#This Row],[CODIGO]],PRODUCTOS[],3,FALSE),"")</f>
        <v/>
      </c>
      <c r="F471" s="51"/>
      <c r="G471" s="51">
        <f>ENTRADAS[[#This Row],[CANTIDAD]]*ENTRADAS[[#This Row],[VALOR UNIT.]]</f>
        <v>0</v>
      </c>
    </row>
    <row r="472" spans="1:7" s="6" customFormat="1" x14ac:dyDescent="0.25">
      <c r="A472" s="42"/>
      <c r="C472" s="6" t="str">
        <f>IFERROR(VLOOKUP(ENTRADAS[FECHA],PRODUCTOS[],2,FALSE),"")</f>
        <v/>
      </c>
      <c r="D472" s="6" t="str">
        <f>IFERROR(VLOOKUP(ENTRADAS[[#This Row],[CODIGO]],PRODUCTOS[],3,FALSE),"")</f>
        <v/>
      </c>
      <c r="F472" s="51"/>
      <c r="G472" s="51">
        <f>ENTRADAS[[#This Row],[CANTIDAD]]*ENTRADAS[[#This Row],[VALOR UNIT.]]</f>
        <v>0</v>
      </c>
    </row>
    <row r="473" spans="1:7" s="6" customFormat="1" x14ac:dyDescent="0.25">
      <c r="A473" s="42"/>
      <c r="C473" s="6" t="str">
        <f>IFERROR(VLOOKUP(ENTRADAS[FECHA],PRODUCTOS[],2,FALSE),"")</f>
        <v/>
      </c>
      <c r="D473" s="6" t="str">
        <f>IFERROR(VLOOKUP(ENTRADAS[[#This Row],[CODIGO]],PRODUCTOS[],3,FALSE),"")</f>
        <v/>
      </c>
      <c r="F473" s="51"/>
      <c r="G473" s="51">
        <f>ENTRADAS[[#This Row],[CANTIDAD]]*ENTRADAS[[#This Row],[VALOR UNIT.]]</f>
        <v>0</v>
      </c>
    </row>
    <row r="474" spans="1:7" s="6" customFormat="1" x14ac:dyDescent="0.25">
      <c r="A474" s="42"/>
      <c r="C474" s="6" t="str">
        <f>IFERROR(VLOOKUP(ENTRADAS[FECHA],PRODUCTOS[],2,FALSE),"")</f>
        <v/>
      </c>
      <c r="D474" s="6" t="str">
        <f>IFERROR(VLOOKUP(ENTRADAS[[#This Row],[CODIGO]],PRODUCTOS[],3,FALSE),"")</f>
        <v/>
      </c>
      <c r="F474" s="51"/>
      <c r="G474" s="51">
        <f>ENTRADAS[[#This Row],[CANTIDAD]]*ENTRADAS[[#This Row],[VALOR UNIT.]]</f>
        <v>0</v>
      </c>
    </row>
    <row r="475" spans="1:7" s="6" customFormat="1" x14ac:dyDescent="0.25">
      <c r="A475" s="42"/>
      <c r="C475" s="6" t="str">
        <f>IFERROR(VLOOKUP(ENTRADAS[FECHA],PRODUCTOS[],2,FALSE),"")</f>
        <v/>
      </c>
      <c r="D475" s="6" t="str">
        <f>IFERROR(VLOOKUP(ENTRADAS[[#This Row],[CODIGO]],PRODUCTOS[],3,FALSE),"")</f>
        <v/>
      </c>
      <c r="F475" s="51"/>
      <c r="G475" s="51">
        <f>ENTRADAS[[#This Row],[CANTIDAD]]*ENTRADAS[[#This Row],[VALOR UNIT.]]</f>
        <v>0</v>
      </c>
    </row>
    <row r="476" spans="1:7" s="6" customFormat="1" x14ac:dyDescent="0.25">
      <c r="A476" s="42"/>
      <c r="C476" s="6" t="str">
        <f>IFERROR(VLOOKUP(ENTRADAS[FECHA],PRODUCTOS[],2,FALSE),"")</f>
        <v/>
      </c>
      <c r="D476" s="6" t="str">
        <f>IFERROR(VLOOKUP(ENTRADAS[[#This Row],[CODIGO]],PRODUCTOS[],3,FALSE),"")</f>
        <v/>
      </c>
      <c r="F476" s="51"/>
      <c r="G476" s="51">
        <f>ENTRADAS[[#This Row],[CANTIDAD]]*ENTRADAS[[#This Row],[VALOR UNIT.]]</f>
        <v>0</v>
      </c>
    </row>
    <row r="477" spans="1:7" s="6" customFormat="1" x14ac:dyDescent="0.25">
      <c r="A477" s="42"/>
      <c r="C477" s="6" t="str">
        <f>IFERROR(VLOOKUP(ENTRADAS[FECHA],PRODUCTOS[],2,FALSE),"")</f>
        <v/>
      </c>
      <c r="D477" s="6" t="str">
        <f>IFERROR(VLOOKUP(ENTRADAS[[#This Row],[CODIGO]],PRODUCTOS[],3,FALSE),"")</f>
        <v/>
      </c>
      <c r="F477" s="51"/>
      <c r="G477" s="51">
        <f>ENTRADAS[[#This Row],[CANTIDAD]]*ENTRADAS[[#This Row],[VALOR UNIT.]]</f>
        <v>0</v>
      </c>
    </row>
    <row r="478" spans="1:7" s="6" customFormat="1" x14ac:dyDescent="0.25">
      <c r="A478" s="42"/>
      <c r="C478" s="6" t="str">
        <f>IFERROR(VLOOKUP(ENTRADAS[FECHA],PRODUCTOS[],2,FALSE),"")</f>
        <v/>
      </c>
      <c r="D478" s="6" t="str">
        <f>IFERROR(VLOOKUP(ENTRADAS[[#This Row],[CODIGO]],PRODUCTOS[],3,FALSE),"")</f>
        <v/>
      </c>
      <c r="F478" s="51"/>
      <c r="G478" s="51">
        <f>ENTRADAS[[#This Row],[CANTIDAD]]*ENTRADAS[[#This Row],[VALOR UNIT.]]</f>
        <v>0</v>
      </c>
    </row>
    <row r="479" spans="1:7" s="6" customFormat="1" x14ac:dyDescent="0.25">
      <c r="A479" s="42"/>
      <c r="C479" s="6" t="str">
        <f>IFERROR(VLOOKUP(ENTRADAS[FECHA],PRODUCTOS[],2,FALSE),"")</f>
        <v/>
      </c>
      <c r="D479" s="6" t="str">
        <f>IFERROR(VLOOKUP(ENTRADAS[[#This Row],[CODIGO]],PRODUCTOS[],3,FALSE),"")</f>
        <v/>
      </c>
      <c r="F479" s="51"/>
      <c r="G479" s="51">
        <f>ENTRADAS[[#This Row],[CANTIDAD]]*ENTRADAS[[#This Row],[VALOR UNIT.]]</f>
        <v>0</v>
      </c>
    </row>
    <row r="480" spans="1:7" s="6" customFormat="1" x14ac:dyDescent="0.25">
      <c r="A480" s="42"/>
      <c r="C480" s="6" t="str">
        <f>IFERROR(VLOOKUP(ENTRADAS[FECHA],PRODUCTOS[],2,FALSE),"")</f>
        <v/>
      </c>
      <c r="D480" s="6" t="str">
        <f>IFERROR(VLOOKUP(ENTRADAS[[#This Row],[CODIGO]],PRODUCTOS[],3,FALSE),"")</f>
        <v/>
      </c>
      <c r="F480" s="51"/>
      <c r="G480" s="51">
        <f>ENTRADAS[[#This Row],[CANTIDAD]]*ENTRADAS[[#This Row],[VALOR UNIT.]]</f>
        <v>0</v>
      </c>
    </row>
    <row r="481" spans="1:7" s="6" customFormat="1" x14ac:dyDescent="0.25">
      <c r="A481" s="42"/>
      <c r="C481" s="6" t="str">
        <f>IFERROR(VLOOKUP(ENTRADAS[FECHA],PRODUCTOS[],2,FALSE),"")</f>
        <v/>
      </c>
      <c r="D481" s="6" t="str">
        <f>IFERROR(VLOOKUP(ENTRADAS[[#This Row],[CODIGO]],PRODUCTOS[],3,FALSE),"")</f>
        <v/>
      </c>
      <c r="F481" s="51"/>
      <c r="G481" s="51">
        <f>ENTRADAS[[#This Row],[CANTIDAD]]*ENTRADAS[[#This Row],[VALOR UNIT.]]</f>
        <v>0</v>
      </c>
    </row>
    <row r="482" spans="1:7" s="6" customFormat="1" x14ac:dyDescent="0.25">
      <c r="A482" s="42"/>
      <c r="C482" s="6" t="str">
        <f>IFERROR(VLOOKUP(ENTRADAS[FECHA],PRODUCTOS[],2,FALSE),"")</f>
        <v/>
      </c>
      <c r="D482" s="6" t="str">
        <f>IFERROR(VLOOKUP(ENTRADAS[[#This Row],[CODIGO]],PRODUCTOS[],3,FALSE),"")</f>
        <v/>
      </c>
      <c r="F482" s="51"/>
      <c r="G482" s="51">
        <f>ENTRADAS[[#This Row],[CANTIDAD]]*ENTRADAS[[#This Row],[VALOR UNIT.]]</f>
        <v>0</v>
      </c>
    </row>
    <row r="483" spans="1:7" s="6" customFormat="1" x14ac:dyDescent="0.25">
      <c r="A483" s="42"/>
      <c r="C483" s="6" t="str">
        <f>IFERROR(VLOOKUP(ENTRADAS[FECHA],PRODUCTOS[],2,FALSE),"")</f>
        <v/>
      </c>
      <c r="D483" s="6" t="str">
        <f>IFERROR(VLOOKUP(ENTRADAS[[#This Row],[CODIGO]],PRODUCTOS[],3,FALSE),"")</f>
        <v/>
      </c>
      <c r="F483" s="51"/>
      <c r="G483" s="51">
        <f>ENTRADAS[[#This Row],[CANTIDAD]]*ENTRADAS[[#This Row],[VALOR UNIT.]]</f>
        <v>0</v>
      </c>
    </row>
    <row r="484" spans="1:7" s="6" customFormat="1" x14ac:dyDescent="0.25">
      <c r="A484" s="42"/>
      <c r="C484" s="6" t="str">
        <f>IFERROR(VLOOKUP(ENTRADAS[FECHA],PRODUCTOS[],2,FALSE),"")</f>
        <v/>
      </c>
      <c r="D484" s="6" t="str">
        <f>IFERROR(VLOOKUP(ENTRADAS[[#This Row],[CODIGO]],PRODUCTOS[],3,FALSE),"")</f>
        <v/>
      </c>
      <c r="F484" s="51"/>
      <c r="G484" s="51">
        <f>ENTRADAS[[#This Row],[CANTIDAD]]*ENTRADAS[[#This Row],[VALOR UNIT.]]</f>
        <v>0</v>
      </c>
    </row>
    <row r="485" spans="1:7" s="6" customFormat="1" x14ac:dyDescent="0.25">
      <c r="A485" s="42"/>
      <c r="C485" s="6" t="str">
        <f>IFERROR(VLOOKUP(ENTRADAS[FECHA],PRODUCTOS[],2,FALSE),"")</f>
        <v/>
      </c>
      <c r="D485" s="6" t="str">
        <f>IFERROR(VLOOKUP(ENTRADAS[[#This Row],[CODIGO]],PRODUCTOS[],3,FALSE),"")</f>
        <v/>
      </c>
      <c r="F485" s="51"/>
      <c r="G485" s="51">
        <f>ENTRADAS[[#This Row],[CANTIDAD]]*ENTRADAS[[#This Row],[VALOR UNIT.]]</f>
        <v>0</v>
      </c>
    </row>
    <row r="486" spans="1:7" s="6" customFormat="1" x14ac:dyDescent="0.25">
      <c r="A486" s="42"/>
      <c r="C486" s="6" t="str">
        <f>IFERROR(VLOOKUP(ENTRADAS[FECHA],PRODUCTOS[],2,FALSE),"")</f>
        <v/>
      </c>
      <c r="D486" s="6" t="str">
        <f>IFERROR(VLOOKUP(ENTRADAS[[#This Row],[CODIGO]],PRODUCTOS[],3,FALSE),"")</f>
        <v/>
      </c>
      <c r="F486" s="51"/>
      <c r="G486" s="51">
        <f>ENTRADAS[[#This Row],[CANTIDAD]]*ENTRADAS[[#This Row],[VALOR UNIT.]]</f>
        <v>0</v>
      </c>
    </row>
    <row r="487" spans="1:7" s="6" customFormat="1" x14ac:dyDescent="0.25">
      <c r="A487" s="42"/>
      <c r="C487" s="6" t="str">
        <f>IFERROR(VLOOKUP(ENTRADAS[FECHA],PRODUCTOS[],2,FALSE),"")</f>
        <v/>
      </c>
      <c r="D487" s="6" t="str">
        <f>IFERROR(VLOOKUP(ENTRADAS[[#This Row],[CODIGO]],PRODUCTOS[],3,FALSE),"")</f>
        <v/>
      </c>
      <c r="F487" s="51"/>
      <c r="G487" s="51">
        <f>ENTRADAS[[#This Row],[CANTIDAD]]*ENTRADAS[[#This Row],[VALOR UNIT.]]</f>
        <v>0</v>
      </c>
    </row>
    <row r="488" spans="1:7" s="6" customFormat="1" x14ac:dyDescent="0.25">
      <c r="A488" s="42"/>
      <c r="C488" s="6" t="str">
        <f>IFERROR(VLOOKUP(ENTRADAS[FECHA],PRODUCTOS[],2,FALSE),"")</f>
        <v/>
      </c>
      <c r="D488" s="6" t="str">
        <f>IFERROR(VLOOKUP(ENTRADAS[[#This Row],[CODIGO]],PRODUCTOS[],3,FALSE),"")</f>
        <v/>
      </c>
      <c r="F488" s="51"/>
      <c r="G488" s="51">
        <f>ENTRADAS[[#This Row],[CANTIDAD]]*ENTRADAS[[#This Row],[VALOR UNIT.]]</f>
        <v>0</v>
      </c>
    </row>
    <row r="489" spans="1:7" s="6" customFormat="1" x14ac:dyDescent="0.25">
      <c r="A489" s="42"/>
      <c r="C489" s="6" t="str">
        <f>IFERROR(VLOOKUP(ENTRADAS[FECHA],PRODUCTOS[],2,FALSE),"")</f>
        <v/>
      </c>
      <c r="D489" s="6" t="str">
        <f>IFERROR(VLOOKUP(ENTRADAS[[#This Row],[CODIGO]],PRODUCTOS[],3,FALSE),"")</f>
        <v/>
      </c>
      <c r="F489" s="51"/>
      <c r="G489" s="51">
        <f>ENTRADAS[[#This Row],[CANTIDAD]]*ENTRADAS[[#This Row],[VALOR UNIT.]]</f>
        <v>0</v>
      </c>
    </row>
    <row r="490" spans="1:7" s="6" customFormat="1" x14ac:dyDescent="0.25">
      <c r="A490" s="42"/>
      <c r="C490" s="6" t="str">
        <f>IFERROR(VLOOKUP(ENTRADAS[FECHA],PRODUCTOS[],2,FALSE),"")</f>
        <v/>
      </c>
      <c r="D490" s="6" t="str">
        <f>IFERROR(VLOOKUP(ENTRADAS[[#This Row],[CODIGO]],PRODUCTOS[],3,FALSE),"")</f>
        <v/>
      </c>
      <c r="F490" s="51"/>
      <c r="G490" s="51">
        <f>ENTRADAS[[#This Row],[CANTIDAD]]*ENTRADAS[[#This Row],[VALOR UNIT.]]</f>
        <v>0</v>
      </c>
    </row>
    <row r="491" spans="1:7" s="6" customFormat="1" x14ac:dyDescent="0.25">
      <c r="A491" s="42"/>
      <c r="C491" s="6" t="str">
        <f>IFERROR(VLOOKUP(ENTRADAS[FECHA],PRODUCTOS[],2,FALSE),"")</f>
        <v/>
      </c>
      <c r="D491" s="6" t="str">
        <f>IFERROR(VLOOKUP(ENTRADAS[[#This Row],[CODIGO]],PRODUCTOS[],3,FALSE),"")</f>
        <v/>
      </c>
      <c r="F491" s="51"/>
      <c r="G491" s="51">
        <f>ENTRADAS[[#This Row],[CANTIDAD]]*ENTRADAS[[#This Row],[VALOR UNIT.]]</f>
        <v>0</v>
      </c>
    </row>
    <row r="492" spans="1:7" s="6" customFormat="1" x14ac:dyDescent="0.25">
      <c r="A492" s="42"/>
      <c r="C492" s="6" t="str">
        <f>IFERROR(VLOOKUP(ENTRADAS[FECHA],PRODUCTOS[],2,FALSE),"")</f>
        <v/>
      </c>
      <c r="D492" s="6" t="str">
        <f>IFERROR(VLOOKUP(ENTRADAS[[#This Row],[CODIGO]],PRODUCTOS[],3,FALSE),"")</f>
        <v/>
      </c>
      <c r="F492" s="51"/>
      <c r="G492" s="51">
        <f>ENTRADAS[[#This Row],[CANTIDAD]]*ENTRADAS[[#This Row],[VALOR UNIT.]]</f>
        <v>0</v>
      </c>
    </row>
    <row r="493" spans="1:7" s="6" customFormat="1" x14ac:dyDescent="0.25">
      <c r="A493" s="42"/>
      <c r="C493" s="6" t="str">
        <f>IFERROR(VLOOKUP(ENTRADAS[FECHA],PRODUCTOS[],2,FALSE),"")</f>
        <v/>
      </c>
      <c r="D493" s="6" t="str">
        <f>IFERROR(VLOOKUP(ENTRADAS[[#This Row],[CODIGO]],PRODUCTOS[],3,FALSE),"")</f>
        <v/>
      </c>
      <c r="F493" s="51"/>
      <c r="G493" s="51">
        <f>ENTRADAS[[#This Row],[CANTIDAD]]*ENTRADAS[[#This Row],[VALOR UNIT.]]</f>
        <v>0</v>
      </c>
    </row>
    <row r="494" spans="1:7" s="6" customFormat="1" x14ac:dyDescent="0.25">
      <c r="A494" s="42"/>
      <c r="C494" s="6" t="str">
        <f>IFERROR(VLOOKUP(ENTRADAS[FECHA],PRODUCTOS[],2,FALSE),"")</f>
        <v/>
      </c>
      <c r="D494" s="6" t="str">
        <f>IFERROR(VLOOKUP(ENTRADAS[[#This Row],[CODIGO]],PRODUCTOS[],3,FALSE),"")</f>
        <v/>
      </c>
      <c r="F494" s="51"/>
      <c r="G494" s="51">
        <f>ENTRADAS[[#This Row],[CANTIDAD]]*ENTRADAS[[#This Row],[VALOR UNIT.]]</f>
        <v>0</v>
      </c>
    </row>
    <row r="495" spans="1:7" s="6" customFormat="1" x14ac:dyDescent="0.25">
      <c r="A495" s="42"/>
      <c r="C495" s="6" t="str">
        <f>IFERROR(VLOOKUP(ENTRADAS[FECHA],PRODUCTOS[],2,FALSE),"")</f>
        <v/>
      </c>
      <c r="D495" s="6" t="str">
        <f>IFERROR(VLOOKUP(ENTRADAS[[#This Row],[CODIGO]],PRODUCTOS[],3,FALSE),"")</f>
        <v/>
      </c>
      <c r="F495" s="51"/>
      <c r="G495" s="51">
        <f>ENTRADAS[[#This Row],[CANTIDAD]]*ENTRADAS[[#This Row],[VALOR UNIT.]]</f>
        <v>0</v>
      </c>
    </row>
    <row r="496" spans="1:7" s="6" customFormat="1" x14ac:dyDescent="0.25">
      <c r="A496" s="42"/>
      <c r="C496" s="6" t="str">
        <f>IFERROR(VLOOKUP(ENTRADAS[FECHA],PRODUCTOS[],2,FALSE),"")</f>
        <v/>
      </c>
      <c r="D496" s="6" t="str">
        <f>IFERROR(VLOOKUP(ENTRADAS[[#This Row],[CODIGO]],PRODUCTOS[],3,FALSE),"")</f>
        <v/>
      </c>
      <c r="F496" s="51"/>
      <c r="G496" s="51">
        <f>ENTRADAS[[#This Row],[CANTIDAD]]*ENTRADAS[[#This Row],[VALOR UNIT.]]</f>
        <v>0</v>
      </c>
    </row>
    <row r="497" spans="1:7" s="6" customFormat="1" x14ac:dyDescent="0.25">
      <c r="A497" s="42"/>
      <c r="C497" s="6" t="str">
        <f>IFERROR(VLOOKUP(ENTRADAS[FECHA],PRODUCTOS[],2,FALSE),"")</f>
        <v/>
      </c>
      <c r="D497" s="6" t="str">
        <f>IFERROR(VLOOKUP(ENTRADAS[[#This Row],[CODIGO]],PRODUCTOS[],3,FALSE),"")</f>
        <v/>
      </c>
      <c r="F497" s="51"/>
      <c r="G497" s="51">
        <f>ENTRADAS[[#This Row],[CANTIDAD]]*ENTRADAS[[#This Row],[VALOR UNIT.]]</f>
        <v>0</v>
      </c>
    </row>
    <row r="498" spans="1:7" s="6" customFormat="1" x14ac:dyDescent="0.25">
      <c r="A498" s="42"/>
      <c r="C498" s="6" t="str">
        <f>IFERROR(VLOOKUP(ENTRADAS[FECHA],PRODUCTOS[],2,FALSE),"")</f>
        <v/>
      </c>
      <c r="D498" s="6" t="str">
        <f>IFERROR(VLOOKUP(ENTRADAS[[#This Row],[CODIGO]],PRODUCTOS[],3,FALSE),"")</f>
        <v/>
      </c>
      <c r="F498" s="51"/>
      <c r="G498" s="51">
        <f>ENTRADAS[[#This Row],[CANTIDAD]]*ENTRADAS[[#This Row],[VALOR UNIT.]]</f>
        <v>0</v>
      </c>
    </row>
    <row r="499" spans="1:7" s="6" customFormat="1" x14ac:dyDescent="0.25">
      <c r="A499" s="42"/>
      <c r="C499" s="6" t="str">
        <f>IFERROR(VLOOKUP(ENTRADAS[FECHA],PRODUCTOS[],2,FALSE),"")</f>
        <v/>
      </c>
      <c r="D499" s="6" t="str">
        <f>IFERROR(VLOOKUP(ENTRADAS[[#This Row],[CODIGO]],PRODUCTOS[],3,FALSE),"")</f>
        <v/>
      </c>
      <c r="F499" s="51"/>
      <c r="G499" s="51">
        <f>ENTRADAS[[#This Row],[CANTIDAD]]*ENTRADAS[[#This Row],[VALOR UNIT.]]</f>
        <v>0</v>
      </c>
    </row>
    <row r="500" spans="1:7" s="6" customFormat="1" x14ac:dyDescent="0.25">
      <c r="A500" s="42"/>
      <c r="C500" s="6" t="str">
        <f>IFERROR(VLOOKUP(ENTRADAS[FECHA],PRODUCTOS[],2,FALSE),"")</f>
        <v/>
      </c>
      <c r="D500" s="6" t="str">
        <f>IFERROR(VLOOKUP(ENTRADAS[[#This Row],[CODIGO]],PRODUCTOS[],3,FALSE),"")</f>
        <v/>
      </c>
      <c r="F500" s="51"/>
      <c r="G500" s="51">
        <f>ENTRADAS[[#This Row],[CANTIDAD]]*ENTRADAS[[#This Row],[VALOR UNIT.]]</f>
        <v>0</v>
      </c>
    </row>
    <row r="501" spans="1:7" s="6" customFormat="1" x14ac:dyDescent="0.25">
      <c r="A501" s="42"/>
      <c r="C501" s="6" t="str">
        <f>IFERROR(VLOOKUP(ENTRADAS[FECHA],PRODUCTOS[],2,FALSE),"")</f>
        <v/>
      </c>
      <c r="D501" s="6" t="str">
        <f>IFERROR(VLOOKUP(ENTRADAS[[#This Row],[CODIGO]],PRODUCTOS[],3,FALSE),"")</f>
        <v/>
      </c>
      <c r="F501" s="51"/>
      <c r="G501" s="51">
        <f>ENTRADAS[[#This Row],[CANTIDAD]]*ENTRADAS[[#This Row],[VALOR UNIT.]]</f>
        <v>0</v>
      </c>
    </row>
    <row r="502" spans="1:7" s="6" customFormat="1" x14ac:dyDescent="0.25">
      <c r="A502" s="42"/>
      <c r="C502" s="6" t="str">
        <f>IFERROR(VLOOKUP(ENTRADAS[FECHA],PRODUCTOS[],2,FALSE),"")</f>
        <v/>
      </c>
      <c r="D502" s="6" t="str">
        <f>IFERROR(VLOOKUP(ENTRADAS[[#This Row],[CODIGO]],PRODUCTOS[],3,FALSE),"")</f>
        <v/>
      </c>
      <c r="F502" s="51"/>
      <c r="G502" s="51">
        <f>ENTRADAS[[#This Row],[CANTIDAD]]*ENTRADAS[[#This Row],[VALOR UNIT.]]</f>
        <v>0</v>
      </c>
    </row>
    <row r="503" spans="1:7" s="6" customFormat="1" x14ac:dyDescent="0.25">
      <c r="A503" s="42"/>
      <c r="C503" s="6" t="str">
        <f>IFERROR(VLOOKUP(ENTRADAS[FECHA],PRODUCTOS[],2,FALSE),"")</f>
        <v/>
      </c>
      <c r="D503" s="6" t="str">
        <f>IFERROR(VLOOKUP(ENTRADAS[[#This Row],[CODIGO]],PRODUCTOS[],3,FALSE),"")</f>
        <v/>
      </c>
      <c r="F503" s="51"/>
      <c r="G503" s="51">
        <f>ENTRADAS[[#This Row],[CANTIDAD]]*ENTRADAS[[#This Row],[VALOR UNIT.]]</f>
        <v>0</v>
      </c>
    </row>
    <row r="504" spans="1:7" s="6" customFormat="1" x14ac:dyDescent="0.25">
      <c r="A504" s="42"/>
      <c r="C504" s="6" t="str">
        <f>IFERROR(VLOOKUP(ENTRADAS[FECHA],PRODUCTOS[],2,FALSE),"")</f>
        <v/>
      </c>
      <c r="D504" s="6" t="str">
        <f>IFERROR(VLOOKUP(ENTRADAS[[#This Row],[CODIGO]],PRODUCTOS[],3,FALSE),"")</f>
        <v/>
      </c>
      <c r="F504" s="51"/>
      <c r="G504" s="51">
        <f>ENTRADAS[[#This Row],[CANTIDAD]]*ENTRADAS[[#This Row],[VALOR UNIT.]]</f>
        <v>0</v>
      </c>
    </row>
    <row r="505" spans="1:7" s="6" customFormat="1" x14ac:dyDescent="0.25">
      <c r="A505" s="42"/>
      <c r="C505" s="6" t="str">
        <f>IFERROR(VLOOKUP(ENTRADAS[FECHA],PRODUCTOS[],2,FALSE),"")</f>
        <v/>
      </c>
      <c r="D505" s="6" t="str">
        <f>IFERROR(VLOOKUP(ENTRADAS[[#This Row],[CODIGO]],PRODUCTOS[],3,FALSE),"")</f>
        <v/>
      </c>
      <c r="F505" s="51"/>
      <c r="G505" s="51">
        <f>ENTRADAS[[#This Row],[CANTIDAD]]*ENTRADAS[[#This Row],[VALOR UNIT.]]</f>
        <v>0</v>
      </c>
    </row>
    <row r="506" spans="1:7" s="6" customFormat="1" x14ac:dyDescent="0.25">
      <c r="A506" s="42"/>
      <c r="C506" s="6" t="str">
        <f>IFERROR(VLOOKUP(ENTRADAS[FECHA],PRODUCTOS[],2,FALSE),"")</f>
        <v/>
      </c>
      <c r="D506" s="6" t="str">
        <f>IFERROR(VLOOKUP(ENTRADAS[[#This Row],[CODIGO]],PRODUCTOS[],3,FALSE),"")</f>
        <v/>
      </c>
      <c r="F506" s="51"/>
      <c r="G506" s="51">
        <f>ENTRADAS[[#This Row],[CANTIDAD]]*ENTRADAS[[#This Row],[VALOR UNIT.]]</f>
        <v>0</v>
      </c>
    </row>
    <row r="507" spans="1:7" s="6" customFormat="1" x14ac:dyDescent="0.25">
      <c r="A507" s="42"/>
      <c r="C507" s="6" t="str">
        <f>IFERROR(VLOOKUP(ENTRADAS[FECHA],PRODUCTOS[],2,FALSE),"")</f>
        <v/>
      </c>
      <c r="D507" s="6" t="str">
        <f>IFERROR(VLOOKUP(ENTRADAS[[#This Row],[CODIGO]],PRODUCTOS[],3,FALSE),"")</f>
        <v/>
      </c>
      <c r="F507" s="51"/>
      <c r="G507" s="51">
        <f>ENTRADAS[[#This Row],[CANTIDAD]]*ENTRADAS[[#This Row],[VALOR UNIT.]]</f>
        <v>0</v>
      </c>
    </row>
    <row r="508" spans="1:7" s="6" customFormat="1" x14ac:dyDescent="0.25">
      <c r="A508" s="42"/>
      <c r="C508" s="6" t="str">
        <f>IFERROR(VLOOKUP(ENTRADAS[FECHA],PRODUCTOS[],2,FALSE),"")</f>
        <v/>
      </c>
      <c r="D508" s="6" t="str">
        <f>IFERROR(VLOOKUP(ENTRADAS[[#This Row],[CODIGO]],PRODUCTOS[],3,FALSE),"")</f>
        <v/>
      </c>
      <c r="F508" s="51"/>
      <c r="G508" s="51">
        <f>ENTRADAS[[#This Row],[CANTIDAD]]*ENTRADAS[[#This Row],[VALOR UNIT.]]</f>
        <v>0</v>
      </c>
    </row>
    <row r="509" spans="1:7" s="6" customFormat="1" x14ac:dyDescent="0.25">
      <c r="A509" s="42"/>
      <c r="C509" s="6" t="str">
        <f>IFERROR(VLOOKUP(ENTRADAS[FECHA],PRODUCTOS[],2,FALSE),"")</f>
        <v/>
      </c>
      <c r="D509" s="6" t="str">
        <f>IFERROR(VLOOKUP(ENTRADAS[[#This Row],[CODIGO]],PRODUCTOS[],3,FALSE),"")</f>
        <v/>
      </c>
      <c r="F509" s="51"/>
      <c r="G509" s="51">
        <f>ENTRADAS[[#This Row],[CANTIDAD]]*ENTRADAS[[#This Row],[VALOR UNIT.]]</f>
        <v>0</v>
      </c>
    </row>
    <row r="510" spans="1:7" s="6" customFormat="1" x14ac:dyDescent="0.25">
      <c r="A510" s="42"/>
      <c r="C510" s="6" t="str">
        <f>IFERROR(VLOOKUP(ENTRADAS[FECHA],PRODUCTOS[],2,FALSE),"")</f>
        <v/>
      </c>
      <c r="D510" s="6" t="str">
        <f>IFERROR(VLOOKUP(ENTRADAS[[#This Row],[CODIGO]],PRODUCTOS[],3,FALSE),"")</f>
        <v/>
      </c>
      <c r="F510" s="51"/>
      <c r="G510" s="51">
        <f>ENTRADAS[[#This Row],[CANTIDAD]]*ENTRADAS[[#This Row],[VALOR UNIT.]]</f>
        <v>0</v>
      </c>
    </row>
    <row r="511" spans="1:7" s="6" customFormat="1" x14ac:dyDescent="0.25">
      <c r="A511" s="42"/>
      <c r="C511" s="6" t="str">
        <f>IFERROR(VLOOKUP(ENTRADAS[FECHA],PRODUCTOS[],2,FALSE),"")</f>
        <v/>
      </c>
      <c r="D511" s="6" t="str">
        <f>IFERROR(VLOOKUP(ENTRADAS[[#This Row],[CODIGO]],PRODUCTOS[],3,FALSE),"")</f>
        <v/>
      </c>
      <c r="F511" s="51"/>
      <c r="G511" s="51">
        <f>ENTRADAS[[#This Row],[CANTIDAD]]*ENTRADAS[[#This Row],[VALOR UNIT.]]</f>
        <v>0</v>
      </c>
    </row>
    <row r="512" spans="1:7" s="6" customFormat="1" x14ac:dyDescent="0.25">
      <c r="A512" s="42"/>
      <c r="C512" s="6" t="str">
        <f>IFERROR(VLOOKUP(ENTRADAS[FECHA],PRODUCTOS[],2,FALSE),"")</f>
        <v/>
      </c>
      <c r="D512" s="6" t="str">
        <f>IFERROR(VLOOKUP(ENTRADAS[[#This Row],[CODIGO]],PRODUCTOS[],3,FALSE),"")</f>
        <v/>
      </c>
      <c r="F512" s="51"/>
      <c r="G512" s="51">
        <f>ENTRADAS[[#This Row],[CANTIDAD]]*ENTRADAS[[#This Row],[VALOR UNIT.]]</f>
        <v>0</v>
      </c>
    </row>
    <row r="513" spans="1:7" s="6" customFormat="1" x14ac:dyDescent="0.25">
      <c r="A513" s="42"/>
      <c r="C513" s="6" t="str">
        <f>IFERROR(VLOOKUP(ENTRADAS[FECHA],PRODUCTOS[],2,FALSE),"")</f>
        <v/>
      </c>
      <c r="D513" s="6" t="str">
        <f>IFERROR(VLOOKUP(ENTRADAS[[#This Row],[CODIGO]],PRODUCTOS[],3,FALSE),"")</f>
        <v/>
      </c>
      <c r="F513" s="51"/>
      <c r="G513" s="51">
        <f>ENTRADAS[[#This Row],[CANTIDAD]]*ENTRADAS[[#This Row],[VALOR UNIT.]]</f>
        <v>0</v>
      </c>
    </row>
    <row r="514" spans="1:7" s="6" customFormat="1" x14ac:dyDescent="0.25">
      <c r="A514" s="42"/>
      <c r="C514" s="6" t="str">
        <f>IFERROR(VLOOKUP(ENTRADAS[FECHA],PRODUCTOS[],2,FALSE),"")</f>
        <v/>
      </c>
      <c r="D514" s="6" t="str">
        <f>IFERROR(VLOOKUP(ENTRADAS[[#This Row],[CODIGO]],PRODUCTOS[],3,FALSE),"")</f>
        <v/>
      </c>
      <c r="F514" s="51"/>
      <c r="G514" s="51">
        <f>ENTRADAS[[#This Row],[CANTIDAD]]*ENTRADAS[[#This Row],[VALOR UNIT.]]</f>
        <v>0</v>
      </c>
    </row>
    <row r="515" spans="1:7" s="6" customFormat="1" x14ac:dyDescent="0.25">
      <c r="A515" s="42"/>
      <c r="C515" s="6" t="str">
        <f>IFERROR(VLOOKUP(ENTRADAS[FECHA],PRODUCTOS[],2,FALSE),"")</f>
        <v/>
      </c>
      <c r="D515" s="6" t="str">
        <f>IFERROR(VLOOKUP(ENTRADAS[[#This Row],[CODIGO]],PRODUCTOS[],3,FALSE),"")</f>
        <v/>
      </c>
      <c r="F515" s="51"/>
      <c r="G515" s="51">
        <f>ENTRADAS[[#This Row],[CANTIDAD]]*ENTRADAS[[#This Row],[VALOR UNIT.]]</f>
        <v>0</v>
      </c>
    </row>
    <row r="516" spans="1:7" s="6" customFormat="1" x14ac:dyDescent="0.25">
      <c r="A516" s="42"/>
      <c r="C516" s="6" t="str">
        <f>IFERROR(VLOOKUP(ENTRADAS[FECHA],PRODUCTOS[],2,FALSE),"")</f>
        <v/>
      </c>
      <c r="D516" s="6" t="str">
        <f>IFERROR(VLOOKUP(ENTRADAS[[#This Row],[CODIGO]],PRODUCTOS[],3,FALSE),"")</f>
        <v/>
      </c>
      <c r="F516" s="51"/>
      <c r="G516" s="51">
        <f>ENTRADAS[[#This Row],[CANTIDAD]]*ENTRADAS[[#This Row],[VALOR UNIT.]]</f>
        <v>0</v>
      </c>
    </row>
    <row r="517" spans="1:7" s="6" customFormat="1" x14ac:dyDescent="0.25">
      <c r="A517" s="42"/>
      <c r="C517" s="6" t="str">
        <f>IFERROR(VLOOKUP(ENTRADAS[FECHA],PRODUCTOS[],2,FALSE),"")</f>
        <v/>
      </c>
      <c r="D517" s="6" t="str">
        <f>IFERROR(VLOOKUP(ENTRADAS[[#This Row],[CODIGO]],PRODUCTOS[],3,FALSE),"")</f>
        <v/>
      </c>
      <c r="F517" s="51"/>
      <c r="G517" s="51">
        <f>ENTRADAS[[#This Row],[CANTIDAD]]*ENTRADAS[[#This Row],[VALOR UNIT.]]</f>
        <v>0</v>
      </c>
    </row>
    <row r="518" spans="1:7" s="6" customFormat="1" x14ac:dyDescent="0.25">
      <c r="A518" s="42"/>
      <c r="C518" s="6" t="str">
        <f>IFERROR(VLOOKUP(ENTRADAS[FECHA],PRODUCTOS[],2,FALSE),"")</f>
        <v/>
      </c>
      <c r="D518" s="6" t="str">
        <f>IFERROR(VLOOKUP(ENTRADAS[[#This Row],[CODIGO]],PRODUCTOS[],3,FALSE),"")</f>
        <v/>
      </c>
      <c r="F518" s="51"/>
      <c r="G518" s="51">
        <f>ENTRADAS[[#This Row],[CANTIDAD]]*ENTRADAS[[#This Row],[VALOR UNIT.]]</f>
        <v>0</v>
      </c>
    </row>
    <row r="519" spans="1:7" s="6" customFormat="1" x14ac:dyDescent="0.25">
      <c r="A519" s="42"/>
      <c r="C519" s="6" t="str">
        <f>IFERROR(VLOOKUP(ENTRADAS[FECHA],PRODUCTOS[],2,FALSE),"")</f>
        <v/>
      </c>
      <c r="D519" s="6" t="str">
        <f>IFERROR(VLOOKUP(ENTRADAS[[#This Row],[CODIGO]],PRODUCTOS[],3,FALSE),"")</f>
        <v/>
      </c>
      <c r="F519" s="51"/>
      <c r="G519" s="51">
        <f>ENTRADAS[[#This Row],[CANTIDAD]]*ENTRADAS[[#This Row],[VALOR UNIT.]]</f>
        <v>0</v>
      </c>
    </row>
    <row r="520" spans="1:7" s="6" customFormat="1" x14ac:dyDescent="0.25">
      <c r="A520" s="42"/>
      <c r="C520" s="6" t="str">
        <f>IFERROR(VLOOKUP(ENTRADAS[FECHA],PRODUCTOS[],2,FALSE),"")</f>
        <v/>
      </c>
      <c r="D520" s="6" t="str">
        <f>IFERROR(VLOOKUP(ENTRADAS[[#This Row],[CODIGO]],PRODUCTOS[],3,FALSE),"")</f>
        <v/>
      </c>
      <c r="F520" s="51"/>
      <c r="G520" s="51">
        <f>ENTRADAS[[#This Row],[CANTIDAD]]*ENTRADAS[[#This Row],[VALOR UNIT.]]</f>
        <v>0</v>
      </c>
    </row>
    <row r="521" spans="1:7" s="6" customFormat="1" x14ac:dyDescent="0.25">
      <c r="A521" s="42"/>
      <c r="C521" s="6" t="str">
        <f>IFERROR(VLOOKUP(ENTRADAS[FECHA],PRODUCTOS[],2,FALSE),"")</f>
        <v/>
      </c>
      <c r="D521" s="6" t="str">
        <f>IFERROR(VLOOKUP(ENTRADAS[[#This Row],[CODIGO]],PRODUCTOS[],3,FALSE),"")</f>
        <v/>
      </c>
      <c r="F521" s="51"/>
      <c r="G521" s="51">
        <f>ENTRADAS[[#This Row],[CANTIDAD]]*ENTRADAS[[#This Row],[VALOR UNIT.]]</f>
        <v>0</v>
      </c>
    </row>
    <row r="522" spans="1:7" s="6" customFormat="1" x14ac:dyDescent="0.25">
      <c r="A522" s="42"/>
      <c r="C522" s="6" t="str">
        <f>IFERROR(VLOOKUP(ENTRADAS[FECHA],PRODUCTOS[],2,FALSE),"")</f>
        <v/>
      </c>
      <c r="D522" s="6" t="str">
        <f>IFERROR(VLOOKUP(ENTRADAS[[#This Row],[CODIGO]],PRODUCTOS[],3,FALSE),"")</f>
        <v/>
      </c>
      <c r="F522" s="51"/>
      <c r="G522" s="51">
        <f>ENTRADAS[[#This Row],[CANTIDAD]]*ENTRADAS[[#This Row],[VALOR UNIT.]]</f>
        <v>0</v>
      </c>
    </row>
    <row r="523" spans="1:7" s="6" customFormat="1" x14ac:dyDescent="0.25">
      <c r="A523" s="42"/>
      <c r="C523" s="6" t="str">
        <f>IFERROR(VLOOKUP(ENTRADAS[FECHA],PRODUCTOS[],2,FALSE),"")</f>
        <v/>
      </c>
      <c r="D523" s="6" t="str">
        <f>IFERROR(VLOOKUP(ENTRADAS[[#This Row],[CODIGO]],PRODUCTOS[],3,FALSE),"")</f>
        <v/>
      </c>
      <c r="F523" s="51"/>
      <c r="G523" s="51">
        <f>ENTRADAS[[#This Row],[CANTIDAD]]*ENTRADAS[[#This Row],[VALOR UNIT.]]</f>
        <v>0</v>
      </c>
    </row>
    <row r="524" spans="1:7" s="6" customFormat="1" x14ac:dyDescent="0.25">
      <c r="A524" s="42"/>
      <c r="C524" s="6" t="str">
        <f>IFERROR(VLOOKUP(ENTRADAS[FECHA],PRODUCTOS[],2,FALSE),"")</f>
        <v/>
      </c>
      <c r="D524" s="6" t="str">
        <f>IFERROR(VLOOKUP(ENTRADAS[[#This Row],[CODIGO]],PRODUCTOS[],3,FALSE),"")</f>
        <v/>
      </c>
      <c r="F524" s="51"/>
      <c r="G524" s="51">
        <f>ENTRADAS[[#This Row],[CANTIDAD]]*ENTRADAS[[#This Row],[VALOR UNIT.]]</f>
        <v>0</v>
      </c>
    </row>
    <row r="525" spans="1:7" s="6" customFormat="1" x14ac:dyDescent="0.25">
      <c r="A525" s="42"/>
      <c r="C525" s="6" t="str">
        <f>IFERROR(VLOOKUP(ENTRADAS[FECHA],PRODUCTOS[],2,FALSE),"")</f>
        <v/>
      </c>
      <c r="D525" s="6" t="str">
        <f>IFERROR(VLOOKUP(ENTRADAS[[#This Row],[CODIGO]],PRODUCTOS[],3,FALSE),"")</f>
        <v/>
      </c>
      <c r="F525" s="51"/>
      <c r="G525" s="51">
        <f>ENTRADAS[[#This Row],[CANTIDAD]]*ENTRADAS[[#This Row],[VALOR UNIT.]]</f>
        <v>0</v>
      </c>
    </row>
    <row r="526" spans="1:7" s="6" customFormat="1" x14ac:dyDescent="0.25">
      <c r="A526" s="42"/>
      <c r="C526" s="6" t="str">
        <f>IFERROR(VLOOKUP(ENTRADAS[FECHA],PRODUCTOS[],2,FALSE),"")</f>
        <v/>
      </c>
      <c r="D526" s="6" t="str">
        <f>IFERROR(VLOOKUP(ENTRADAS[[#This Row],[CODIGO]],PRODUCTOS[],3,FALSE),"")</f>
        <v/>
      </c>
      <c r="F526" s="51"/>
      <c r="G526" s="51">
        <f>ENTRADAS[[#This Row],[CANTIDAD]]*ENTRADAS[[#This Row],[VALOR UNIT.]]</f>
        <v>0</v>
      </c>
    </row>
    <row r="527" spans="1:7" s="6" customFormat="1" x14ac:dyDescent="0.25">
      <c r="A527" s="42"/>
      <c r="C527" s="6" t="str">
        <f>IFERROR(VLOOKUP(ENTRADAS[FECHA],PRODUCTOS[],2,FALSE),"")</f>
        <v/>
      </c>
      <c r="D527" s="6" t="str">
        <f>IFERROR(VLOOKUP(ENTRADAS[[#This Row],[CODIGO]],PRODUCTOS[],3,FALSE),"")</f>
        <v/>
      </c>
      <c r="F527" s="51"/>
      <c r="G527" s="51">
        <f>ENTRADAS[[#This Row],[CANTIDAD]]*ENTRADAS[[#This Row],[VALOR UNIT.]]</f>
        <v>0</v>
      </c>
    </row>
    <row r="528" spans="1:7" s="6" customFormat="1" x14ac:dyDescent="0.25">
      <c r="A528" s="42"/>
      <c r="C528" s="6" t="str">
        <f>IFERROR(VLOOKUP(ENTRADAS[FECHA],PRODUCTOS[],2,FALSE),"")</f>
        <v/>
      </c>
      <c r="D528" s="6" t="str">
        <f>IFERROR(VLOOKUP(ENTRADAS[[#This Row],[CODIGO]],PRODUCTOS[],3,FALSE),"")</f>
        <v/>
      </c>
      <c r="F528" s="51"/>
      <c r="G528" s="51">
        <f>ENTRADAS[[#This Row],[CANTIDAD]]*ENTRADAS[[#This Row],[VALOR UNIT.]]</f>
        <v>0</v>
      </c>
    </row>
    <row r="529" spans="1:7" s="6" customFormat="1" x14ac:dyDescent="0.25">
      <c r="A529" s="42"/>
      <c r="C529" s="6" t="str">
        <f>IFERROR(VLOOKUP(ENTRADAS[FECHA],PRODUCTOS[],2,FALSE),"")</f>
        <v/>
      </c>
      <c r="D529" s="6" t="str">
        <f>IFERROR(VLOOKUP(ENTRADAS[[#This Row],[CODIGO]],PRODUCTOS[],3,FALSE),"")</f>
        <v/>
      </c>
      <c r="F529" s="51"/>
      <c r="G529" s="51">
        <f>ENTRADAS[[#This Row],[CANTIDAD]]*ENTRADAS[[#This Row],[VALOR UNIT.]]</f>
        <v>0</v>
      </c>
    </row>
    <row r="530" spans="1:7" s="6" customFormat="1" x14ac:dyDescent="0.25">
      <c r="A530" s="42"/>
      <c r="C530" s="6" t="str">
        <f>IFERROR(VLOOKUP(ENTRADAS[FECHA],PRODUCTOS[],2,FALSE),"")</f>
        <v/>
      </c>
      <c r="D530" s="6" t="str">
        <f>IFERROR(VLOOKUP(ENTRADAS[[#This Row],[CODIGO]],PRODUCTOS[],3,FALSE),"")</f>
        <v/>
      </c>
      <c r="F530" s="51"/>
      <c r="G530" s="51">
        <f>ENTRADAS[[#This Row],[CANTIDAD]]*ENTRADAS[[#This Row],[VALOR UNIT.]]</f>
        <v>0</v>
      </c>
    </row>
    <row r="531" spans="1:7" s="6" customFormat="1" x14ac:dyDescent="0.25">
      <c r="A531" s="42"/>
      <c r="C531" s="6" t="str">
        <f>IFERROR(VLOOKUP(ENTRADAS[FECHA],PRODUCTOS[],2,FALSE),"")</f>
        <v/>
      </c>
      <c r="D531" s="6" t="str">
        <f>IFERROR(VLOOKUP(ENTRADAS[[#This Row],[CODIGO]],PRODUCTOS[],3,FALSE),"")</f>
        <v/>
      </c>
      <c r="F531" s="51"/>
      <c r="G531" s="51">
        <f>ENTRADAS[[#This Row],[CANTIDAD]]*ENTRADAS[[#This Row],[VALOR UNIT.]]</f>
        <v>0</v>
      </c>
    </row>
    <row r="532" spans="1:7" s="6" customFormat="1" x14ac:dyDescent="0.25">
      <c r="A532" s="42"/>
      <c r="C532" s="6" t="str">
        <f>IFERROR(VLOOKUP(ENTRADAS[FECHA],PRODUCTOS[],2,FALSE),"")</f>
        <v/>
      </c>
      <c r="D532" s="6" t="str">
        <f>IFERROR(VLOOKUP(ENTRADAS[[#This Row],[CODIGO]],PRODUCTOS[],3,FALSE),"")</f>
        <v/>
      </c>
      <c r="F532" s="51"/>
      <c r="G532" s="51">
        <f>ENTRADAS[[#This Row],[CANTIDAD]]*ENTRADAS[[#This Row],[VALOR UNIT.]]</f>
        <v>0</v>
      </c>
    </row>
    <row r="533" spans="1:7" s="6" customFormat="1" x14ac:dyDescent="0.25">
      <c r="A533" s="42"/>
      <c r="C533" s="6" t="str">
        <f>IFERROR(VLOOKUP(ENTRADAS[FECHA],PRODUCTOS[],2,FALSE),"")</f>
        <v/>
      </c>
      <c r="D533" s="6" t="str">
        <f>IFERROR(VLOOKUP(ENTRADAS[[#This Row],[CODIGO]],PRODUCTOS[],3,FALSE),"")</f>
        <v/>
      </c>
      <c r="F533" s="51"/>
      <c r="G533" s="51">
        <f>ENTRADAS[[#This Row],[CANTIDAD]]*ENTRADAS[[#This Row],[VALOR UNIT.]]</f>
        <v>0</v>
      </c>
    </row>
    <row r="534" spans="1:7" s="6" customFormat="1" x14ac:dyDescent="0.25">
      <c r="A534" s="42"/>
      <c r="C534" s="6" t="str">
        <f>IFERROR(VLOOKUP(ENTRADAS[FECHA],PRODUCTOS[],2,FALSE),"")</f>
        <v/>
      </c>
      <c r="D534" s="6" t="str">
        <f>IFERROR(VLOOKUP(ENTRADAS[[#This Row],[CODIGO]],PRODUCTOS[],3,FALSE),"")</f>
        <v/>
      </c>
      <c r="F534" s="51"/>
      <c r="G534" s="51">
        <f>ENTRADAS[[#This Row],[CANTIDAD]]*ENTRADAS[[#This Row],[VALOR UNIT.]]</f>
        <v>0</v>
      </c>
    </row>
    <row r="535" spans="1:7" s="6" customFormat="1" x14ac:dyDescent="0.25">
      <c r="A535" s="42"/>
      <c r="C535" s="6" t="str">
        <f>IFERROR(VLOOKUP(ENTRADAS[FECHA],PRODUCTOS[],2,FALSE),"")</f>
        <v/>
      </c>
      <c r="D535" s="6" t="str">
        <f>IFERROR(VLOOKUP(ENTRADAS[[#This Row],[CODIGO]],PRODUCTOS[],3,FALSE),"")</f>
        <v/>
      </c>
      <c r="F535" s="51"/>
      <c r="G535" s="51">
        <f>ENTRADAS[[#This Row],[CANTIDAD]]*ENTRADAS[[#This Row],[VALOR UNIT.]]</f>
        <v>0</v>
      </c>
    </row>
    <row r="536" spans="1:7" s="6" customFormat="1" x14ac:dyDescent="0.25">
      <c r="A536" s="42"/>
      <c r="C536" s="6" t="str">
        <f>IFERROR(VLOOKUP(ENTRADAS[FECHA],PRODUCTOS[],2,FALSE),"")</f>
        <v/>
      </c>
      <c r="D536" s="6" t="str">
        <f>IFERROR(VLOOKUP(ENTRADAS[[#This Row],[CODIGO]],PRODUCTOS[],3,FALSE),"")</f>
        <v/>
      </c>
      <c r="F536" s="51"/>
      <c r="G536" s="51">
        <f>ENTRADAS[[#This Row],[CANTIDAD]]*ENTRADAS[[#This Row],[VALOR UNIT.]]</f>
        <v>0</v>
      </c>
    </row>
    <row r="537" spans="1:7" s="6" customFormat="1" x14ac:dyDescent="0.25">
      <c r="A537" s="42"/>
      <c r="C537" s="6" t="str">
        <f>IFERROR(VLOOKUP(ENTRADAS[FECHA],PRODUCTOS[],2,FALSE),"")</f>
        <v/>
      </c>
      <c r="D537" s="6" t="str">
        <f>IFERROR(VLOOKUP(ENTRADAS[[#This Row],[CODIGO]],PRODUCTOS[],3,FALSE),"")</f>
        <v/>
      </c>
      <c r="F537" s="51"/>
      <c r="G537" s="51">
        <f>ENTRADAS[[#This Row],[CANTIDAD]]*ENTRADAS[[#This Row],[VALOR UNIT.]]</f>
        <v>0</v>
      </c>
    </row>
    <row r="538" spans="1:7" s="6" customFormat="1" x14ac:dyDescent="0.25">
      <c r="A538" s="42"/>
      <c r="C538" s="6" t="str">
        <f>IFERROR(VLOOKUP(ENTRADAS[FECHA],PRODUCTOS[],2,FALSE),"")</f>
        <v/>
      </c>
      <c r="D538" s="6" t="str">
        <f>IFERROR(VLOOKUP(ENTRADAS[[#This Row],[CODIGO]],PRODUCTOS[],3,FALSE),"")</f>
        <v/>
      </c>
      <c r="F538" s="51"/>
      <c r="G538" s="51">
        <f>ENTRADAS[[#This Row],[CANTIDAD]]*ENTRADAS[[#This Row],[VALOR UNIT.]]</f>
        <v>0</v>
      </c>
    </row>
    <row r="539" spans="1:7" s="6" customFormat="1" x14ac:dyDescent="0.25">
      <c r="A539" s="42"/>
      <c r="C539" s="6" t="str">
        <f>IFERROR(VLOOKUP(ENTRADAS[FECHA],PRODUCTOS[],2,FALSE),"")</f>
        <v/>
      </c>
      <c r="D539" s="6" t="str">
        <f>IFERROR(VLOOKUP(ENTRADAS[[#This Row],[CODIGO]],PRODUCTOS[],3,FALSE),"")</f>
        <v/>
      </c>
      <c r="F539" s="51"/>
      <c r="G539" s="51">
        <f>ENTRADAS[[#This Row],[CANTIDAD]]*ENTRADAS[[#This Row],[VALOR UNIT.]]</f>
        <v>0</v>
      </c>
    </row>
    <row r="540" spans="1:7" s="6" customFormat="1" x14ac:dyDescent="0.25">
      <c r="A540" s="42"/>
      <c r="C540" s="6" t="str">
        <f>IFERROR(VLOOKUP(ENTRADAS[FECHA],PRODUCTOS[],2,FALSE),"")</f>
        <v/>
      </c>
      <c r="D540" s="6" t="str">
        <f>IFERROR(VLOOKUP(ENTRADAS[[#This Row],[CODIGO]],PRODUCTOS[],3,FALSE),"")</f>
        <v/>
      </c>
      <c r="F540" s="51"/>
      <c r="G540" s="51">
        <f>ENTRADAS[[#This Row],[CANTIDAD]]*ENTRADAS[[#This Row],[VALOR UNIT.]]</f>
        <v>0</v>
      </c>
    </row>
    <row r="541" spans="1:7" s="6" customFormat="1" x14ac:dyDescent="0.25">
      <c r="A541" s="42"/>
      <c r="C541" s="6" t="str">
        <f>IFERROR(VLOOKUP(ENTRADAS[FECHA],PRODUCTOS[],2,FALSE),"")</f>
        <v/>
      </c>
      <c r="D541" s="6" t="str">
        <f>IFERROR(VLOOKUP(ENTRADAS[[#This Row],[CODIGO]],PRODUCTOS[],3,FALSE),"")</f>
        <v/>
      </c>
      <c r="F541" s="51"/>
      <c r="G541" s="51">
        <f>ENTRADAS[[#This Row],[CANTIDAD]]*ENTRADAS[[#This Row],[VALOR UNIT.]]</f>
        <v>0</v>
      </c>
    </row>
    <row r="542" spans="1:7" s="6" customFormat="1" x14ac:dyDescent="0.25">
      <c r="A542" s="42"/>
      <c r="C542" s="6" t="str">
        <f>IFERROR(VLOOKUP(ENTRADAS[FECHA],PRODUCTOS[],2,FALSE),"")</f>
        <v/>
      </c>
      <c r="D542" s="6" t="str">
        <f>IFERROR(VLOOKUP(ENTRADAS[[#This Row],[CODIGO]],PRODUCTOS[],3,FALSE),"")</f>
        <v/>
      </c>
      <c r="F542" s="51"/>
      <c r="G542" s="51">
        <f>ENTRADAS[[#This Row],[CANTIDAD]]*ENTRADAS[[#This Row],[VALOR UNIT.]]</f>
        <v>0</v>
      </c>
    </row>
    <row r="543" spans="1:7" s="6" customFormat="1" x14ac:dyDescent="0.25">
      <c r="A543" s="42"/>
      <c r="C543" s="6" t="str">
        <f>IFERROR(VLOOKUP(ENTRADAS[FECHA],PRODUCTOS[],2,FALSE),"")</f>
        <v/>
      </c>
      <c r="D543" s="6" t="str">
        <f>IFERROR(VLOOKUP(ENTRADAS[[#This Row],[CODIGO]],PRODUCTOS[],3,FALSE),"")</f>
        <v/>
      </c>
      <c r="F543" s="51"/>
      <c r="G543" s="51">
        <f>ENTRADAS[[#This Row],[CANTIDAD]]*ENTRADAS[[#This Row],[VALOR UNIT.]]</f>
        <v>0</v>
      </c>
    </row>
    <row r="544" spans="1:7" s="6" customFormat="1" x14ac:dyDescent="0.25">
      <c r="A544" s="42"/>
      <c r="C544" s="6" t="str">
        <f>IFERROR(VLOOKUP(ENTRADAS[FECHA],PRODUCTOS[],2,FALSE),"")</f>
        <v/>
      </c>
      <c r="D544" s="6" t="str">
        <f>IFERROR(VLOOKUP(ENTRADAS[[#This Row],[CODIGO]],PRODUCTOS[],3,FALSE),"")</f>
        <v/>
      </c>
      <c r="F544" s="51"/>
      <c r="G544" s="51">
        <f>ENTRADAS[[#This Row],[CANTIDAD]]*ENTRADAS[[#This Row],[VALOR UNIT.]]</f>
        <v>0</v>
      </c>
    </row>
    <row r="545" spans="1:7" s="6" customFormat="1" x14ac:dyDescent="0.25">
      <c r="A545" s="42"/>
      <c r="C545" s="6" t="str">
        <f>IFERROR(VLOOKUP(ENTRADAS[FECHA],PRODUCTOS[],2,FALSE),"")</f>
        <v/>
      </c>
      <c r="D545" s="6" t="str">
        <f>IFERROR(VLOOKUP(ENTRADAS[[#This Row],[CODIGO]],PRODUCTOS[],3,FALSE),"")</f>
        <v/>
      </c>
      <c r="F545" s="51"/>
      <c r="G545" s="51">
        <f>ENTRADAS[[#This Row],[CANTIDAD]]*ENTRADAS[[#This Row],[VALOR UNIT.]]</f>
        <v>0</v>
      </c>
    </row>
    <row r="546" spans="1:7" s="6" customFormat="1" x14ac:dyDescent="0.25">
      <c r="A546" s="42"/>
      <c r="C546" s="6" t="str">
        <f>IFERROR(VLOOKUP(ENTRADAS[FECHA],PRODUCTOS[],2,FALSE),"")</f>
        <v/>
      </c>
      <c r="D546" s="6" t="str">
        <f>IFERROR(VLOOKUP(ENTRADAS[[#This Row],[CODIGO]],PRODUCTOS[],3,FALSE),"")</f>
        <v/>
      </c>
      <c r="F546" s="51"/>
      <c r="G546" s="51">
        <f>ENTRADAS[[#This Row],[CANTIDAD]]*ENTRADAS[[#This Row],[VALOR UNIT.]]</f>
        <v>0</v>
      </c>
    </row>
    <row r="547" spans="1:7" s="6" customFormat="1" x14ac:dyDescent="0.25">
      <c r="A547" s="42"/>
      <c r="C547" s="6" t="str">
        <f>IFERROR(VLOOKUP(ENTRADAS[FECHA],PRODUCTOS[],2,FALSE),"")</f>
        <v/>
      </c>
      <c r="D547" s="6" t="str">
        <f>IFERROR(VLOOKUP(ENTRADAS[[#This Row],[CODIGO]],PRODUCTOS[],3,FALSE),"")</f>
        <v/>
      </c>
      <c r="F547" s="51"/>
      <c r="G547" s="51">
        <f>ENTRADAS[[#This Row],[CANTIDAD]]*ENTRADAS[[#This Row],[VALOR UNIT.]]</f>
        <v>0</v>
      </c>
    </row>
    <row r="548" spans="1:7" s="6" customFormat="1" x14ac:dyDescent="0.25">
      <c r="A548" s="42"/>
      <c r="C548" s="6" t="str">
        <f>IFERROR(VLOOKUP(ENTRADAS[FECHA],PRODUCTOS[],2,FALSE),"")</f>
        <v/>
      </c>
      <c r="D548" s="6" t="str">
        <f>IFERROR(VLOOKUP(ENTRADAS[[#This Row],[CODIGO]],PRODUCTOS[],3,FALSE),"")</f>
        <v/>
      </c>
      <c r="F548" s="51"/>
      <c r="G548" s="51">
        <f>ENTRADAS[[#This Row],[CANTIDAD]]*ENTRADAS[[#This Row],[VALOR UNIT.]]</f>
        <v>0</v>
      </c>
    </row>
    <row r="549" spans="1:7" s="6" customFormat="1" x14ac:dyDescent="0.25">
      <c r="A549" s="42"/>
      <c r="C549" s="6" t="str">
        <f>IFERROR(VLOOKUP(ENTRADAS[FECHA],PRODUCTOS[],2,FALSE),"")</f>
        <v/>
      </c>
      <c r="D549" s="6" t="str">
        <f>IFERROR(VLOOKUP(ENTRADAS[[#This Row],[CODIGO]],PRODUCTOS[],3,FALSE),"")</f>
        <v/>
      </c>
      <c r="F549" s="51"/>
      <c r="G549" s="51">
        <f>ENTRADAS[[#This Row],[CANTIDAD]]*ENTRADAS[[#This Row],[VALOR UNIT.]]</f>
        <v>0</v>
      </c>
    </row>
    <row r="550" spans="1:7" s="6" customFormat="1" x14ac:dyDescent="0.25">
      <c r="A550" s="42"/>
      <c r="C550" s="6" t="str">
        <f>IFERROR(VLOOKUP(ENTRADAS[FECHA],PRODUCTOS[],2,FALSE),"")</f>
        <v/>
      </c>
      <c r="D550" s="6" t="str">
        <f>IFERROR(VLOOKUP(ENTRADAS[[#This Row],[CODIGO]],PRODUCTOS[],3,FALSE),"")</f>
        <v/>
      </c>
      <c r="F550" s="51"/>
      <c r="G550" s="51">
        <f>ENTRADAS[[#This Row],[CANTIDAD]]*ENTRADAS[[#This Row],[VALOR UNIT.]]</f>
        <v>0</v>
      </c>
    </row>
    <row r="551" spans="1:7" s="6" customFormat="1" x14ac:dyDescent="0.25">
      <c r="A551" s="42"/>
      <c r="C551" s="6" t="str">
        <f>IFERROR(VLOOKUP(ENTRADAS[FECHA],PRODUCTOS[],2,FALSE),"")</f>
        <v/>
      </c>
      <c r="D551" s="6" t="str">
        <f>IFERROR(VLOOKUP(ENTRADAS[[#This Row],[CODIGO]],PRODUCTOS[],3,FALSE),"")</f>
        <v/>
      </c>
      <c r="F551" s="51"/>
      <c r="G551" s="51">
        <f>ENTRADAS[[#This Row],[CANTIDAD]]*ENTRADAS[[#This Row],[VALOR UNIT.]]</f>
        <v>0</v>
      </c>
    </row>
    <row r="552" spans="1:7" s="6" customFormat="1" x14ac:dyDescent="0.25">
      <c r="A552" s="42"/>
      <c r="C552" s="6" t="str">
        <f>IFERROR(VLOOKUP(ENTRADAS[FECHA],PRODUCTOS[],2,FALSE),"")</f>
        <v/>
      </c>
      <c r="D552" s="6" t="str">
        <f>IFERROR(VLOOKUP(ENTRADAS[[#This Row],[CODIGO]],PRODUCTOS[],3,FALSE),"")</f>
        <v/>
      </c>
      <c r="F552" s="51"/>
      <c r="G552" s="51">
        <f>ENTRADAS[[#This Row],[CANTIDAD]]*ENTRADAS[[#This Row],[VALOR UNIT.]]</f>
        <v>0</v>
      </c>
    </row>
    <row r="553" spans="1:7" s="6" customFormat="1" x14ac:dyDescent="0.25">
      <c r="A553" s="42"/>
      <c r="C553" s="6" t="str">
        <f>IFERROR(VLOOKUP(ENTRADAS[FECHA],PRODUCTOS[],2,FALSE),"")</f>
        <v/>
      </c>
      <c r="D553" s="6" t="str">
        <f>IFERROR(VLOOKUP(ENTRADAS[[#This Row],[CODIGO]],PRODUCTOS[],3,FALSE),"")</f>
        <v/>
      </c>
      <c r="F553" s="51"/>
      <c r="G553" s="51">
        <f>ENTRADAS[[#This Row],[CANTIDAD]]*ENTRADAS[[#This Row],[VALOR UNIT.]]</f>
        <v>0</v>
      </c>
    </row>
    <row r="554" spans="1:7" s="6" customFormat="1" x14ac:dyDescent="0.25">
      <c r="A554" s="42"/>
      <c r="C554" s="6" t="str">
        <f>IFERROR(VLOOKUP(ENTRADAS[FECHA],PRODUCTOS[],2,FALSE),"")</f>
        <v/>
      </c>
      <c r="D554" s="6" t="str">
        <f>IFERROR(VLOOKUP(ENTRADAS[[#This Row],[CODIGO]],PRODUCTOS[],3,FALSE),"")</f>
        <v/>
      </c>
      <c r="F554" s="51"/>
      <c r="G554" s="51">
        <f>ENTRADAS[[#This Row],[CANTIDAD]]*ENTRADAS[[#This Row],[VALOR UNIT.]]</f>
        <v>0</v>
      </c>
    </row>
    <row r="555" spans="1:7" s="6" customFormat="1" x14ac:dyDescent="0.25">
      <c r="A555" s="42"/>
      <c r="C555" s="6" t="str">
        <f>IFERROR(VLOOKUP(ENTRADAS[FECHA],PRODUCTOS[],2,FALSE),"")</f>
        <v/>
      </c>
      <c r="D555" s="6" t="str">
        <f>IFERROR(VLOOKUP(ENTRADAS[[#This Row],[CODIGO]],PRODUCTOS[],3,FALSE),"")</f>
        <v/>
      </c>
      <c r="F555" s="51"/>
      <c r="G555" s="51">
        <f>ENTRADAS[[#This Row],[CANTIDAD]]*ENTRADAS[[#This Row],[VALOR UNIT.]]</f>
        <v>0</v>
      </c>
    </row>
    <row r="556" spans="1:7" s="6" customFormat="1" x14ac:dyDescent="0.25">
      <c r="A556" s="42"/>
      <c r="C556" s="6" t="str">
        <f>IFERROR(VLOOKUP(ENTRADAS[FECHA],PRODUCTOS[],2,FALSE),"")</f>
        <v/>
      </c>
      <c r="D556" s="6" t="str">
        <f>IFERROR(VLOOKUP(ENTRADAS[[#This Row],[CODIGO]],PRODUCTOS[],3,FALSE),"")</f>
        <v/>
      </c>
      <c r="F556" s="51"/>
      <c r="G556" s="51">
        <f>ENTRADAS[[#This Row],[CANTIDAD]]*ENTRADAS[[#This Row],[VALOR UNIT.]]</f>
        <v>0</v>
      </c>
    </row>
    <row r="557" spans="1:7" s="6" customFormat="1" x14ac:dyDescent="0.25">
      <c r="A557" s="42"/>
      <c r="C557" s="6" t="str">
        <f>IFERROR(VLOOKUP(ENTRADAS[FECHA],PRODUCTOS[],2,FALSE),"")</f>
        <v/>
      </c>
      <c r="D557" s="6" t="str">
        <f>IFERROR(VLOOKUP(ENTRADAS[[#This Row],[CODIGO]],PRODUCTOS[],3,FALSE),"")</f>
        <v/>
      </c>
      <c r="F557" s="51"/>
      <c r="G557" s="51">
        <f>ENTRADAS[[#This Row],[CANTIDAD]]*ENTRADAS[[#This Row],[VALOR UNIT.]]</f>
        <v>0</v>
      </c>
    </row>
    <row r="558" spans="1:7" s="6" customFormat="1" x14ac:dyDescent="0.25">
      <c r="A558" s="42"/>
      <c r="C558" s="6" t="str">
        <f>IFERROR(VLOOKUP(ENTRADAS[FECHA],PRODUCTOS[],2,FALSE),"")</f>
        <v/>
      </c>
      <c r="D558" s="6" t="str">
        <f>IFERROR(VLOOKUP(ENTRADAS[[#This Row],[CODIGO]],PRODUCTOS[],3,FALSE),"")</f>
        <v/>
      </c>
      <c r="F558" s="51"/>
      <c r="G558" s="51">
        <f>ENTRADAS[[#This Row],[CANTIDAD]]*ENTRADAS[[#This Row],[VALOR UNIT.]]</f>
        <v>0</v>
      </c>
    </row>
    <row r="559" spans="1:7" s="6" customFormat="1" x14ac:dyDescent="0.25"/>
    <row r="560" spans="1:7" s="6" customFormat="1" x14ac:dyDescent="0.25"/>
    <row r="561" spans="2:2" s="6" customFormat="1" x14ac:dyDescent="0.25">
      <c r="B561" s="43"/>
    </row>
    <row r="562" spans="2:2" s="6" customFormat="1" x14ac:dyDescent="0.25"/>
    <row r="563" spans="2:2" s="6" customFormat="1" x14ac:dyDescent="0.25"/>
    <row r="564" spans="2:2" s="6" customFormat="1" x14ac:dyDescent="0.25"/>
    <row r="565" spans="2:2" s="6" customFormat="1" x14ac:dyDescent="0.25"/>
    <row r="566" spans="2:2" s="6" customFormat="1" x14ac:dyDescent="0.25"/>
    <row r="567" spans="2:2" s="6" customFormat="1" x14ac:dyDescent="0.25"/>
    <row r="568" spans="2:2" s="6" customFormat="1" x14ac:dyDescent="0.25"/>
    <row r="569" spans="2:2" s="6" customFormat="1" x14ac:dyDescent="0.25"/>
    <row r="570" spans="2:2" s="6" customFormat="1" x14ac:dyDescent="0.25"/>
    <row r="571" spans="2:2" s="6" customFormat="1" x14ac:dyDescent="0.25"/>
    <row r="572" spans="2:2" s="6" customFormat="1" x14ac:dyDescent="0.25"/>
    <row r="573" spans="2:2" s="6" customFormat="1" x14ac:dyDescent="0.25"/>
    <row r="574" spans="2:2" s="6" customFormat="1" x14ac:dyDescent="0.25"/>
    <row r="575" spans="2:2" s="6" customFormat="1" x14ac:dyDescent="0.25"/>
    <row r="576" spans="2:2" s="6" customFormat="1" x14ac:dyDescent="0.25"/>
    <row r="577" s="6" customFormat="1" x14ac:dyDescent="0.25"/>
    <row r="578" s="6" customFormat="1" x14ac:dyDescent="0.25"/>
    <row r="579" s="6" customFormat="1" x14ac:dyDescent="0.25"/>
    <row r="580" s="6" customFormat="1" x14ac:dyDescent="0.25"/>
    <row r="581" s="6" customFormat="1" x14ac:dyDescent="0.25"/>
    <row r="582" s="6" customFormat="1" x14ac:dyDescent="0.25"/>
    <row r="583" s="6" customFormat="1" x14ac:dyDescent="0.25"/>
    <row r="584" s="6" customFormat="1" x14ac:dyDescent="0.25"/>
    <row r="585" s="6" customFormat="1" x14ac:dyDescent="0.25"/>
    <row r="586" s="6" customFormat="1" x14ac:dyDescent="0.25"/>
    <row r="587" s="6" customFormat="1" x14ac:dyDescent="0.25"/>
    <row r="588" s="6" customFormat="1" x14ac:dyDescent="0.25"/>
    <row r="589" s="6" customFormat="1" x14ac:dyDescent="0.25"/>
    <row r="590" s="6" customFormat="1" x14ac:dyDescent="0.25"/>
    <row r="591" s="6" customFormat="1" x14ac:dyDescent="0.25"/>
    <row r="592" s="6" customFormat="1" x14ac:dyDescent="0.25"/>
    <row r="593" s="6" customFormat="1" x14ac:dyDescent="0.25"/>
    <row r="594" s="6" customFormat="1" x14ac:dyDescent="0.25"/>
    <row r="595" s="6" customFormat="1" x14ac:dyDescent="0.25"/>
    <row r="596" s="6" customFormat="1" x14ac:dyDescent="0.25"/>
    <row r="597" s="6" customFormat="1" x14ac:dyDescent="0.25"/>
    <row r="598" s="6" customFormat="1" x14ac:dyDescent="0.25"/>
    <row r="599" s="6" customFormat="1" x14ac:dyDescent="0.25"/>
    <row r="600" s="6" customFormat="1" x14ac:dyDescent="0.25"/>
    <row r="601" s="6" customFormat="1" x14ac:dyDescent="0.25"/>
    <row r="602" s="6" customFormat="1" x14ac:dyDescent="0.25"/>
    <row r="603" s="6" customFormat="1" x14ac:dyDescent="0.25"/>
    <row r="604" s="6" customFormat="1" x14ac:dyDescent="0.25"/>
    <row r="605" s="6" customFormat="1" x14ac:dyDescent="0.25"/>
    <row r="606" s="6" customFormat="1" x14ac:dyDescent="0.25"/>
    <row r="607" s="6" customFormat="1" x14ac:dyDescent="0.25"/>
    <row r="608" s="6" customFormat="1" x14ac:dyDescent="0.25"/>
    <row r="609" spans="1:7" s="6" customFormat="1" x14ac:dyDescent="0.25"/>
    <row r="610" spans="1:7" s="6" customFormat="1" x14ac:dyDescent="0.25"/>
    <row r="611" spans="1:7" s="6" customFormat="1" x14ac:dyDescent="0.25"/>
    <row r="612" spans="1:7" s="6" customFormat="1" x14ac:dyDescent="0.25"/>
    <row r="613" spans="1:7" s="6" customFormat="1" x14ac:dyDescent="0.25"/>
    <row r="614" spans="1:7" s="6" customFormat="1" x14ac:dyDescent="0.25"/>
    <row r="615" spans="1:7" s="6" customFormat="1" x14ac:dyDescent="0.25"/>
    <row r="616" spans="1:7" s="6" customFormat="1" x14ac:dyDescent="0.25"/>
    <row r="617" spans="1:7" x14ac:dyDescent="0.25">
      <c r="A617" s="6"/>
      <c r="B617" s="6"/>
      <c r="C617" s="6"/>
      <c r="D617" s="6"/>
      <c r="E617" s="6"/>
      <c r="F617" s="6"/>
      <c r="G617" s="6"/>
    </row>
    <row r="618" spans="1:7" x14ac:dyDescent="0.25">
      <c r="A618" s="6"/>
      <c r="B618" s="6"/>
      <c r="C618" s="6"/>
      <c r="D618" s="6"/>
      <c r="E618" s="6"/>
      <c r="F618" s="6"/>
      <c r="G618" s="6"/>
    </row>
    <row r="619" spans="1:7" x14ac:dyDescent="0.25">
      <c r="A619" s="6"/>
      <c r="B619" s="6"/>
      <c r="C619" s="6"/>
      <c r="D619" s="6"/>
      <c r="E619" s="6"/>
      <c r="F619" s="6"/>
      <c r="G619" s="6"/>
    </row>
    <row r="620" spans="1:7" x14ac:dyDescent="0.25">
      <c r="A620" s="6"/>
      <c r="B620" s="6"/>
      <c r="C620" s="6"/>
      <c r="D620" s="6"/>
      <c r="E620" s="6"/>
      <c r="F620" s="6"/>
      <c r="G620" s="6"/>
    </row>
    <row r="621" spans="1:7" x14ac:dyDescent="0.25">
      <c r="A621" s="6"/>
      <c r="B621" s="6"/>
      <c r="C621" s="6"/>
      <c r="D621" s="6"/>
      <c r="E621" s="6"/>
      <c r="F621" s="6"/>
      <c r="G621" s="6"/>
    </row>
    <row r="622" spans="1:7" x14ac:dyDescent="0.25">
      <c r="A622" s="6"/>
      <c r="B622" s="6"/>
      <c r="C622" s="6"/>
      <c r="D622" s="6"/>
      <c r="E622" s="6"/>
      <c r="F622" s="6"/>
      <c r="G622" s="6"/>
    </row>
    <row r="623" spans="1:7" x14ac:dyDescent="0.25">
      <c r="A623" s="6"/>
      <c r="B623" s="6"/>
      <c r="C623" s="6"/>
      <c r="D623" s="6"/>
      <c r="E623" s="6"/>
      <c r="F623" s="6"/>
      <c r="G623" s="6"/>
    </row>
    <row r="624" spans="1:7" x14ac:dyDescent="0.25">
      <c r="A624" s="6"/>
      <c r="B624" s="6"/>
      <c r="C624" s="6"/>
      <c r="D624" s="6"/>
      <c r="E624" s="6"/>
      <c r="F624" s="6"/>
      <c r="G624" s="6"/>
    </row>
    <row r="625" spans="1:7" x14ac:dyDescent="0.25">
      <c r="A625" s="6"/>
      <c r="B625" s="6"/>
      <c r="C625" s="6"/>
      <c r="D625" s="6"/>
      <c r="E625" s="6"/>
      <c r="F625" s="6"/>
      <c r="G625" s="6"/>
    </row>
    <row r="626" spans="1:7" x14ac:dyDescent="0.25">
      <c r="A626" s="6"/>
      <c r="B626" s="6"/>
      <c r="C626" s="6"/>
      <c r="D626" s="6"/>
      <c r="E626" s="6"/>
      <c r="F626" s="6"/>
      <c r="G626" s="6"/>
    </row>
    <row r="627" spans="1:7" x14ac:dyDescent="0.25">
      <c r="A627" s="6"/>
      <c r="B627" s="6"/>
      <c r="C627" s="6"/>
      <c r="D627" s="6"/>
      <c r="E627" s="6"/>
      <c r="F627" s="6"/>
      <c r="G627" s="6"/>
    </row>
    <row r="628" spans="1:7" x14ac:dyDescent="0.25">
      <c r="A628" s="6"/>
      <c r="B628" s="6"/>
      <c r="C628" s="6"/>
      <c r="D628" s="6"/>
      <c r="E628" s="6"/>
      <c r="F628" s="6"/>
      <c r="G628" s="6"/>
    </row>
    <row r="629" spans="1:7" x14ac:dyDescent="0.25">
      <c r="A629" s="6"/>
      <c r="B629" s="6"/>
      <c r="C629" s="6"/>
      <c r="D629" s="6"/>
      <c r="E629" s="6"/>
      <c r="F629" s="6"/>
      <c r="G629" s="6"/>
    </row>
    <row r="630" spans="1:7" x14ac:dyDescent="0.25">
      <c r="A630" s="6"/>
      <c r="B630" s="6"/>
      <c r="C630" s="6"/>
      <c r="D630" s="6"/>
      <c r="E630" s="6"/>
      <c r="F630" s="6"/>
      <c r="G630" s="6"/>
    </row>
    <row r="631" spans="1:7" x14ac:dyDescent="0.25">
      <c r="A631" s="6"/>
      <c r="B631" s="6"/>
      <c r="C631" s="6"/>
      <c r="D631" s="6"/>
      <c r="E631" s="6"/>
      <c r="F631" s="6"/>
      <c r="G631" s="6"/>
    </row>
    <row r="632" spans="1:7" x14ac:dyDescent="0.25">
      <c r="A632" s="6"/>
      <c r="B632" s="6"/>
      <c r="C632" s="6"/>
      <c r="D632" s="6"/>
      <c r="E632" s="6"/>
      <c r="F632" s="6"/>
      <c r="G632" s="6"/>
    </row>
    <row r="633" spans="1:7" x14ac:dyDescent="0.25">
      <c r="A633" s="6"/>
      <c r="B633" s="6"/>
      <c r="C633" s="6"/>
      <c r="D633" s="6"/>
      <c r="E633" s="6"/>
      <c r="F633" s="6"/>
      <c r="G633" s="6"/>
    </row>
    <row r="634" spans="1:7" x14ac:dyDescent="0.25">
      <c r="A634" s="6"/>
      <c r="B634" s="6"/>
      <c r="C634" s="6"/>
      <c r="D634" s="6"/>
      <c r="E634" s="6"/>
      <c r="F634" s="6"/>
      <c r="G634" s="6"/>
    </row>
    <row r="635" spans="1:7" x14ac:dyDescent="0.25">
      <c r="A635" s="6"/>
      <c r="B635" s="6"/>
      <c r="C635" s="6"/>
      <c r="D635" s="6"/>
      <c r="E635" s="6"/>
      <c r="F635" s="6"/>
      <c r="G635" s="6"/>
    </row>
    <row r="636" spans="1:7" x14ac:dyDescent="0.25">
      <c r="A636" s="6"/>
      <c r="B636" s="6"/>
      <c r="C636" s="6"/>
      <c r="D636" s="6"/>
      <c r="E636" s="6"/>
      <c r="F636" s="6"/>
      <c r="G636" s="6"/>
    </row>
    <row r="637" spans="1:7" x14ac:dyDescent="0.25">
      <c r="A637" s="6"/>
      <c r="B637" s="6"/>
      <c r="C637" s="6"/>
      <c r="D637" s="6"/>
      <c r="E637" s="6"/>
      <c r="F637" s="6"/>
      <c r="G637" s="6"/>
    </row>
    <row r="638" spans="1:7" x14ac:dyDescent="0.25">
      <c r="A638" s="6"/>
      <c r="B638" s="6"/>
      <c r="C638" s="6"/>
      <c r="D638" s="6"/>
      <c r="E638" s="6"/>
      <c r="F638" s="6"/>
      <c r="G638" s="6"/>
    </row>
    <row r="639" spans="1:7" x14ac:dyDescent="0.25">
      <c r="A639" s="6"/>
      <c r="B639" s="6"/>
      <c r="C639" s="6"/>
      <c r="D639" s="6"/>
      <c r="E639" s="6"/>
      <c r="F639" s="6"/>
      <c r="G639" s="6"/>
    </row>
    <row r="640" spans="1:7" x14ac:dyDescent="0.25">
      <c r="A640" s="6"/>
      <c r="B640" s="6"/>
      <c r="C640" s="6"/>
      <c r="D640" s="6"/>
      <c r="E640" s="6"/>
      <c r="F640" s="6"/>
      <c r="G640" s="6"/>
    </row>
    <row r="641" spans="1:7" x14ac:dyDescent="0.25">
      <c r="A641" s="6"/>
      <c r="B641" s="6"/>
      <c r="C641" s="6"/>
      <c r="D641" s="6"/>
      <c r="E641" s="6"/>
      <c r="F641" s="6"/>
      <c r="G641" s="6"/>
    </row>
    <row r="642" spans="1:7" x14ac:dyDescent="0.25">
      <c r="A642" s="6"/>
      <c r="B642" s="6"/>
      <c r="C642" s="6"/>
      <c r="D642" s="6"/>
      <c r="E642" s="6"/>
      <c r="F642" s="6"/>
      <c r="G642" s="6"/>
    </row>
    <row r="643" spans="1:7" x14ac:dyDescent="0.25">
      <c r="A643" s="6"/>
      <c r="B643" s="6"/>
      <c r="C643" s="6"/>
      <c r="D643" s="6"/>
      <c r="E643" s="6"/>
      <c r="F643" s="6"/>
      <c r="G643" s="6"/>
    </row>
    <row r="644" spans="1:7" x14ac:dyDescent="0.25">
      <c r="A644" s="6"/>
      <c r="B644" s="6"/>
      <c r="C644" s="6"/>
      <c r="D644" s="6"/>
      <c r="E644" s="6"/>
      <c r="F644" s="6"/>
      <c r="G644" s="6"/>
    </row>
    <row r="645" spans="1:7" x14ac:dyDescent="0.25">
      <c r="A645" s="6"/>
      <c r="B645" s="6"/>
      <c r="C645" s="6"/>
      <c r="D645" s="6"/>
      <c r="E645" s="6"/>
      <c r="F645" s="6"/>
      <c r="G645" s="6"/>
    </row>
    <row r="646" spans="1:7" x14ac:dyDescent="0.25">
      <c r="A646" s="6"/>
      <c r="B646" s="6"/>
      <c r="C646" s="6"/>
      <c r="D646" s="6"/>
      <c r="E646" s="6"/>
      <c r="F646" s="6"/>
      <c r="G646" s="6"/>
    </row>
    <row r="647" spans="1:7" x14ac:dyDescent="0.25">
      <c r="A647" s="6"/>
      <c r="B647" s="6"/>
      <c r="C647" s="6"/>
      <c r="D647" s="6"/>
      <c r="E647" s="6"/>
      <c r="F647" s="6"/>
      <c r="G647" s="6"/>
    </row>
    <row r="648" spans="1:7" x14ac:dyDescent="0.25">
      <c r="A648" s="6"/>
      <c r="B648" s="6"/>
      <c r="C648" s="6"/>
      <c r="D648" s="6"/>
      <c r="E648" s="6"/>
      <c r="F648" s="6"/>
      <c r="G648" s="6"/>
    </row>
    <row r="649" spans="1:7" x14ac:dyDescent="0.25">
      <c r="A649" s="6"/>
      <c r="B649" s="6"/>
      <c r="C649" s="6"/>
      <c r="D649" s="6"/>
      <c r="E649" s="6"/>
      <c r="F649" s="6"/>
      <c r="G649" s="6"/>
    </row>
    <row r="650" spans="1:7" x14ac:dyDescent="0.25">
      <c r="A650" s="6"/>
      <c r="B650" s="6"/>
      <c r="C650" s="6"/>
      <c r="D650" s="6"/>
      <c r="E650" s="6"/>
      <c r="F650" s="6"/>
      <c r="G650" s="6"/>
    </row>
    <row r="651" spans="1:7" x14ac:dyDescent="0.25">
      <c r="A651" s="6"/>
      <c r="B651" s="6"/>
      <c r="C651" s="6"/>
      <c r="D651" s="6"/>
      <c r="E651" s="6"/>
      <c r="F651" s="6"/>
      <c r="G651" s="6"/>
    </row>
    <row r="652" spans="1:7" x14ac:dyDescent="0.25">
      <c r="A652" s="6"/>
      <c r="B652" s="6"/>
      <c r="C652" s="6"/>
      <c r="D652" s="6"/>
      <c r="E652" s="6"/>
      <c r="F652" s="6"/>
      <c r="G652" s="6"/>
    </row>
    <row r="653" spans="1:7" x14ac:dyDescent="0.25">
      <c r="A653" s="6"/>
      <c r="B653" s="6"/>
      <c r="C653" s="6"/>
      <c r="D653" s="6"/>
      <c r="E653" s="6"/>
      <c r="F653" s="6"/>
      <c r="G653" s="6"/>
    </row>
    <row r="654" spans="1:7" x14ac:dyDescent="0.25">
      <c r="A654" s="6"/>
      <c r="B654" s="6"/>
      <c r="C654" s="6"/>
      <c r="D654" s="6"/>
      <c r="E654" s="6"/>
      <c r="F654" s="6"/>
      <c r="G654" s="6"/>
    </row>
    <row r="655" spans="1:7" x14ac:dyDescent="0.25">
      <c r="A655" s="6"/>
      <c r="B655" s="6"/>
      <c r="C655" s="6"/>
      <c r="D655" s="6"/>
      <c r="E655" s="6"/>
      <c r="F655" s="6"/>
      <c r="G655" s="6"/>
    </row>
    <row r="656" spans="1:7" x14ac:dyDescent="0.25">
      <c r="A656" s="6"/>
      <c r="B656" s="6"/>
      <c r="C656" s="6"/>
      <c r="D656" s="6"/>
      <c r="E656" s="6"/>
      <c r="F656" s="6"/>
      <c r="G656" s="6"/>
    </row>
    <row r="657" spans="1:7" x14ac:dyDescent="0.25">
      <c r="A657" s="6"/>
      <c r="B657" s="6"/>
      <c r="C657" s="6"/>
      <c r="D657" s="6"/>
      <c r="E657" s="6"/>
      <c r="F657" s="6"/>
      <c r="G657" s="6"/>
    </row>
    <row r="658" spans="1:7" x14ac:dyDescent="0.25">
      <c r="A658" s="6"/>
      <c r="B658" s="6"/>
      <c r="C658" s="6"/>
      <c r="D658" s="6"/>
      <c r="E658" s="6"/>
      <c r="F658" s="6"/>
      <c r="G658" s="6"/>
    </row>
    <row r="659" spans="1:7" x14ac:dyDescent="0.25">
      <c r="A659" s="6"/>
      <c r="B659" s="6"/>
      <c r="C659" s="6"/>
      <c r="D659" s="6"/>
      <c r="E659" s="6"/>
      <c r="F659" s="6"/>
      <c r="G659" s="6"/>
    </row>
    <row r="660" spans="1:7" x14ac:dyDescent="0.25">
      <c r="A660" s="6"/>
      <c r="B660" s="6"/>
      <c r="C660" s="6"/>
      <c r="D660" s="6"/>
      <c r="E660" s="6"/>
      <c r="F660" s="6"/>
      <c r="G660" s="6"/>
    </row>
    <row r="661" spans="1:7" x14ac:dyDescent="0.25">
      <c r="A661" s="6"/>
      <c r="B661" s="6"/>
      <c r="C661" s="6"/>
      <c r="D661" s="6"/>
      <c r="E661" s="6"/>
      <c r="F661" s="6"/>
      <c r="G661" s="6"/>
    </row>
    <row r="662" spans="1:7" x14ac:dyDescent="0.25">
      <c r="A662" s="6"/>
      <c r="B662" s="6"/>
      <c r="C662" s="6"/>
      <c r="D662" s="6"/>
      <c r="E662" s="6"/>
      <c r="F662" s="6"/>
      <c r="G662" s="6"/>
    </row>
    <row r="663" spans="1:7" x14ac:dyDescent="0.25">
      <c r="A663" s="6"/>
      <c r="B663" s="6"/>
      <c r="C663" s="6"/>
      <c r="D663" s="6"/>
      <c r="E663" s="6"/>
      <c r="F663" s="6"/>
      <c r="G663" s="6"/>
    </row>
    <row r="664" spans="1:7" x14ac:dyDescent="0.25">
      <c r="A664" s="6"/>
      <c r="B664" s="6"/>
      <c r="C664" s="6"/>
      <c r="D664" s="6"/>
      <c r="E664" s="6"/>
      <c r="F664" s="6"/>
      <c r="G664" s="6"/>
    </row>
    <row r="665" spans="1:7" x14ac:dyDescent="0.25">
      <c r="A665" s="6"/>
      <c r="B665" s="6"/>
      <c r="C665" s="6"/>
      <c r="D665" s="6"/>
      <c r="E665" s="6"/>
      <c r="F665" s="6"/>
      <c r="G665" s="6"/>
    </row>
    <row r="666" spans="1:7" x14ac:dyDescent="0.25">
      <c r="A666" s="6"/>
      <c r="B666" s="6"/>
      <c r="C666" s="6"/>
      <c r="D666" s="6"/>
      <c r="E666" s="6"/>
      <c r="F666" s="6"/>
      <c r="G666" s="6"/>
    </row>
    <row r="667" spans="1:7" x14ac:dyDescent="0.25">
      <c r="A667" s="6"/>
      <c r="B667" s="6"/>
      <c r="C667" s="6"/>
      <c r="D667" s="6"/>
      <c r="E667" s="6"/>
      <c r="F667" s="6"/>
      <c r="G667" s="6"/>
    </row>
    <row r="668" spans="1:7" x14ac:dyDescent="0.25">
      <c r="A668" s="6"/>
      <c r="B668" s="6"/>
      <c r="C668" s="6"/>
      <c r="D668" s="6"/>
      <c r="E668" s="6"/>
      <c r="F668" s="6"/>
      <c r="G668" s="6"/>
    </row>
    <row r="669" spans="1:7" x14ac:dyDescent="0.25">
      <c r="A669" s="6"/>
      <c r="B669" s="6"/>
      <c r="C669" s="6"/>
      <c r="D669" s="6"/>
      <c r="E669" s="6"/>
      <c r="F669" s="6"/>
      <c r="G669" s="6"/>
    </row>
    <row r="670" spans="1:7" x14ac:dyDescent="0.25">
      <c r="A670" s="6"/>
      <c r="B670" s="6"/>
      <c r="C670" s="6"/>
      <c r="D670" s="6"/>
      <c r="E670" s="6"/>
      <c r="F670" s="6"/>
      <c r="G670" s="6"/>
    </row>
    <row r="671" spans="1:7" x14ac:dyDescent="0.25">
      <c r="A671" s="6"/>
      <c r="B671" s="6"/>
      <c r="C671" s="6"/>
      <c r="D671" s="6"/>
      <c r="E671" s="6"/>
      <c r="F671" s="6"/>
      <c r="G671" s="6"/>
    </row>
    <row r="672" spans="1:7" x14ac:dyDescent="0.25">
      <c r="A672" s="6"/>
      <c r="B672" s="6"/>
      <c r="C672" s="6"/>
      <c r="D672" s="6"/>
      <c r="E672" s="6"/>
      <c r="F672" s="6"/>
      <c r="G672" s="6"/>
    </row>
    <row r="673" spans="1:7" x14ac:dyDescent="0.25">
      <c r="A673" s="6"/>
      <c r="B673" s="6"/>
      <c r="C673" s="6"/>
      <c r="D673" s="6"/>
      <c r="E673" s="6"/>
      <c r="F673" s="6"/>
      <c r="G673" s="6"/>
    </row>
    <row r="674" spans="1:7" x14ac:dyDescent="0.25">
      <c r="A674" s="6"/>
      <c r="B674" s="6"/>
      <c r="C674" s="6"/>
      <c r="D674" s="6"/>
      <c r="E674" s="6"/>
      <c r="F674" s="6"/>
      <c r="G674" s="6"/>
    </row>
    <row r="675" spans="1:7" x14ac:dyDescent="0.25">
      <c r="A675" s="6"/>
      <c r="B675" s="6"/>
      <c r="C675" s="6"/>
      <c r="D675" s="6"/>
      <c r="E675" s="6"/>
      <c r="F675" s="6"/>
      <c r="G675" s="6"/>
    </row>
    <row r="676" spans="1:7" x14ac:dyDescent="0.25">
      <c r="A676" s="6"/>
      <c r="B676" s="6"/>
      <c r="C676" s="6"/>
      <c r="D676" s="6"/>
      <c r="E676" s="6"/>
      <c r="F676" s="6"/>
      <c r="G676" s="6"/>
    </row>
    <row r="677" spans="1:7" x14ac:dyDescent="0.25">
      <c r="A677" s="6"/>
      <c r="B677" s="6"/>
      <c r="C677" s="6"/>
      <c r="D677" s="6"/>
      <c r="E677" s="6"/>
      <c r="F677" s="6"/>
      <c r="G677" s="6"/>
    </row>
    <row r="678" spans="1:7" x14ac:dyDescent="0.25">
      <c r="A678" s="6"/>
      <c r="B678" s="6"/>
      <c r="C678" s="6"/>
      <c r="D678" s="6"/>
      <c r="E678" s="6"/>
      <c r="F678" s="6"/>
      <c r="G678" s="6"/>
    </row>
    <row r="679" spans="1:7" x14ac:dyDescent="0.25">
      <c r="A679" s="6"/>
      <c r="B679" s="6"/>
      <c r="C679" s="6"/>
      <c r="D679" s="6"/>
      <c r="E679" s="6"/>
      <c r="F679" s="6"/>
      <c r="G679" s="6"/>
    </row>
    <row r="680" spans="1:7" x14ac:dyDescent="0.25">
      <c r="A680" s="6"/>
      <c r="B680" s="6"/>
      <c r="C680" s="6"/>
      <c r="D680" s="6"/>
      <c r="E680" s="6"/>
      <c r="F680" s="6"/>
      <c r="G680" s="6"/>
    </row>
    <row r="681" spans="1:7" x14ac:dyDescent="0.25">
      <c r="A681" s="6"/>
      <c r="B681" s="6"/>
      <c r="C681" s="6"/>
      <c r="D681" s="6"/>
      <c r="E681" s="6"/>
      <c r="F681" s="6"/>
      <c r="G681" s="6"/>
    </row>
    <row r="682" spans="1:7" x14ac:dyDescent="0.25">
      <c r="A682" s="6"/>
      <c r="B682" s="6"/>
      <c r="C682" s="6"/>
      <c r="D682" s="6"/>
      <c r="E682" s="6"/>
      <c r="F682" s="6"/>
      <c r="G682" s="6"/>
    </row>
    <row r="683" spans="1:7" x14ac:dyDescent="0.25">
      <c r="A683" s="6"/>
      <c r="B683" s="6"/>
      <c r="C683" s="6"/>
      <c r="D683" s="6"/>
      <c r="E683" s="6"/>
      <c r="F683" s="6"/>
      <c r="G683" s="6"/>
    </row>
    <row r="684" spans="1:7" x14ac:dyDescent="0.25">
      <c r="A684" s="6"/>
      <c r="B684" s="6"/>
      <c r="C684" s="6"/>
      <c r="D684" s="6"/>
      <c r="E684" s="6"/>
      <c r="F684" s="6"/>
      <c r="G684" s="6"/>
    </row>
    <row r="685" spans="1:7" x14ac:dyDescent="0.25">
      <c r="A685" s="6"/>
      <c r="B685" s="6"/>
      <c r="C685" s="6"/>
      <c r="D685" s="6"/>
      <c r="E685" s="6"/>
      <c r="F685" s="6"/>
      <c r="G685" s="6"/>
    </row>
    <row r="686" spans="1:7" x14ac:dyDescent="0.25">
      <c r="A686" s="6"/>
      <c r="B686" s="6"/>
      <c r="C686" s="6"/>
      <c r="D686" s="6"/>
      <c r="E686" s="6"/>
      <c r="F686" s="6"/>
      <c r="G686" s="6"/>
    </row>
    <row r="687" spans="1:7" x14ac:dyDescent="0.25">
      <c r="A687" s="6"/>
      <c r="B687" s="6"/>
      <c r="C687" s="6"/>
      <c r="D687" s="6"/>
      <c r="E687" s="6"/>
      <c r="F687" s="6"/>
      <c r="G687" s="6"/>
    </row>
    <row r="688" spans="1:7" x14ac:dyDescent="0.25">
      <c r="A688" s="6"/>
      <c r="B688" s="6"/>
      <c r="C688" s="6"/>
      <c r="D688" s="6"/>
      <c r="E688" s="6"/>
      <c r="F688" s="6"/>
      <c r="G688" s="6"/>
    </row>
    <row r="689" spans="1:7" x14ac:dyDescent="0.25">
      <c r="A689" s="6"/>
      <c r="B689" s="6"/>
      <c r="C689" s="6"/>
      <c r="D689" s="6"/>
      <c r="E689" s="6"/>
      <c r="F689" s="6"/>
      <c r="G689" s="6"/>
    </row>
    <row r="690" spans="1:7" x14ac:dyDescent="0.25">
      <c r="A690" s="6"/>
      <c r="B690" s="6"/>
      <c r="C690" s="6"/>
      <c r="D690" s="6"/>
      <c r="E690" s="6"/>
      <c r="F690" s="6"/>
      <c r="G690" s="6"/>
    </row>
    <row r="691" spans="1:7" x14ac:dyDescent="0.25">
      <c r="A691" s="6"/>
      <c r="B691" s="6"/>
      <c r="C691" s="6"/>
      <c r="D691" s="6"/>
      <c r="E691" s="6"/>
      <c r="F691" s="6"/>
      <c r="G691" s="6"/>
    </row>
    <row r="692" spans="1:7" x14ac:dyDescent="0.25">
      <c r="A692" s="6"/>
      <c r="B692" s="6"/>
      <c r="C692" s="6"/>
      <c r="D692" s="6"/>
      <c r="E692" s="6"/>
      <c r="F692" s="6"/>
      <c r="G692" s="6"/>
    </row>
    <row r="693" spans="1:7" x14ac:dyDescent="0.25">
      <c r="A693" s="6"/>
      <c r="B693" s="6"/>
      <c r="C693" s="6"/>
      <c r="D693" s="6"/>
      <c r="E693" s="6"/>
      <c r="F693" s="6"/>
      <c r="G693" s="6"/>
    </row>
    <row r="694" spans="1:7" x14ac:dyDescent="0.25">
      <c r="A694" s="6"/>
      <c r="B694" s="6"/>
      <c r="C694" s="6"/>
      <c r="D694" s="6"/>
      <c r="E694" s="6"/>
      <c r="F694" s="6"/>
      <c r="G694" s="6"/>
    </row>
    <row r="695" spans="1:7" x14ac:dyDescent="0.25">
      <c r="A695" s="6"/>
      <c r="B695" s="6"/>
      <c r="C695" s="6"/>
      <c r="D695" s="6"/>
      <c r="E695" s="6"/>
      <c r="F695" s="6"/>
      <c r="G695" s="6"/>
    </row>
    <row r="696" spans="1:7" x14ac:dyDescent="0.25">
      <c r="A696" s="6"/>
      <c r="B696" s="6"/>
      <c r="C696" s="6"/>
      <c r="D696" s="6"/>
      <c r="E696" s="6"/>
      <c r="F696" s="6"/>
      <c r="G696" s="6"/>
    </row>
    <row r="697" spans="1:7" x14ac:dyDescent="0.25">
      <c r="A697" s="6"/>
      <c r="B697" s="6"/>
      <c r="C697" s="6"/>
      <c r="D697" s="6"/>
      <c r="E697" s="6"/>
      <c r="F697" s="6"/>
      <c r="G697" s="6"/>
    </row>
    <row r="698" spans="1:7" x14ac:dyDescent="0.25">
      <c r="A698" s="6"/>
      <c r="B698" s="6"/>
      <c r="C698" s="6"/>
      <c r="D698" s="6"/>
      <c r="E698" s="6"/>
      <c r="F698" s="6"/>
      <c r="G698" s="6"/>
    </row>
    <row r="699" spans="1:7" x14ac:dyDescent="0.25">
      <c r="A699" s="6"/>
      <c r="B699" s="6"/>
      <c r="C699" s="6"/>
      <c r="D699" s="6"/>
      <c r="E699" s="6"/>
      <c r="F699" s="6"/>
      <c r="G699" s="6"/>
    </row>
    <row r="700" spans="1:7" x14ac:dyDescent="0.25">
      <c r="A700" s="6"/>
      <c r="B700" s="6"/>
      <c r="C700" s="6"/>
      <c r="D700" s="6"/>
      <c r="E700" s="6"/>
      <c r="F700" s="6"/>
      <c r="G700" s="6"/>
    </row>
    <row r="701" spans="1:7" x14ac:dyDescent="0.25">
      <c r="A701" s="6"/>
      <c r="B701" s="6"/>
      <c r="C701" s="6"/>
      <c r="D701" s="6"/>
      <c r="E701" s="6"/>
      <c r="F701" s="6"/>
      <c r="G701" s="6"/>
    </row>
    <row r="702" spans="1:7" x14ac:dyDescent="0.25">
      <c r="A702" s="6"/>
      <c r="B702" s="6"/>
      <c r="C702" s="6"/>
      <c r="D702" s="6"/>
      <c r="E702" s="6"/>
      <c r="F702" s="6"/>
      <c r="G702" s="6"/>
    </row>
    <row r="703" spans="1:7" x14ac:dyDescent="0.25">
      <c r="A703" s="6"/>
      <c r="B703" s="6"/>
      <c r="C703" s="6"/>
      <c r="D703" s="6"/>
      <c r="E703" s="6"/>
      <c r="F703" s="6"/>
      <c r="G703" s="6"/>
    </row>
    <row r="704" spans="1:7" x14ac:dyDescent="0.25">
      <c r="A704" s="6"/>
      <c r="B704" s="6"/>
      <c r="C704" s="6"/>
      <c r="D704" s="6"/>
      <c r="E704" s="6"/>
      <c r="F704" s="6"/>
      <c r="G704" s="6"/>
    </row>
    <row r="705" spans="1:7" x14ac:dyDescent="0.25">
      <c r="A705" s="6"/>
      <c r="B705" s="6"/>
      <c r="C705" s="6"/>
      <c r="D705" s="6"/>
      <c r="E705" s="6"/>
      <c r="F705" s="6"/>
      <c r="G705" s="6"/>
    </row>
    <row r="706" spans="1:7" x14ac:dyDescent="0.25">
      <c r="A706" s="6"/>
      <c r="B706" s="6"/>
      <c r="C706" s="6"/>
      <c r="D706" s="6"/>
      <c r="E706" s="6"/>
      <c r="F706" s="6"/>
      <c r="G706" s="6"/>
    </row>
    <row r="707" spans="1:7" x14ac:dyDescent="0.25">
      <c r="A707" s="6"/>
      <c r="B707" s="6"/>
      <c r="C707" s="6"/>
      <c r="D707" s="6"/>
      <c r="E707" s="6"/>
      <c r="F707" s="6"/>
      <c r="G707" s="6"/>
    </row>
    <row r="708" spans="1:7" x14ac:dyDescent="0.25">
      <c r="A708" s="6"/>
      <c r="B708" s="6"/>
      <c r="C708" s="6"/>
      <c r="D708" s="6"/>
      <c r="E708" s="6"/>
      <c r="F708" s="6"/>
      <c r="G708" s="6"/>
    </row>
    <row r="709" spans="1:7" x14ac:dyDescent="0.25">
      <c r="A709" s="6"/>
      <c r="B709" s="6"/>
      <c r="C709" s="6"/>
      <c r="D709" s="6"/>
      <c r="E709" s="6"/>
      <c r="F709" s="6"/>
      <c r="G709" s="6"/>
    </row>
    <row r="710" spans="1:7" x14ac:dyDescent="0.25">
      <c r="A710" s="6"/>
      <c r="B710" s="6"/>
      <c r="C710" s="6"/>
      <c r="D710" s="6"/>
      <c r="E710" s="6"/>
      <c r="F710" s="6"/>
      <c r="G710" s="6"/>
    </row>
    <row r="711" spans="1:7" x14ac:dyDescent="0.25">
      <c r="A711" s="6"/>
      <c r="B711" s="6"/>
      <c r="C711" s="6"/>
      <c r="D711" s="6"/>
      <c r="E711" s="6"/>
      <c r="F711" s="6"/>
      <c r="G711" s="6"/>
    </row>
    <row r="712" spans="1:7" x14ac:dyDescent="0.25">
      <c r="A712" s="6"/>
      <c r="B712" s="6"/>
      <c r="C712" s="6"/>
      <c r="D712" s="6"/>
      <c r="E712" s="6"/>
      <c r="F712" s="6"/>
      <c r="G712" s="6"/>
    </row>
    <row r="713" spans="1:7" x14ac:dyDescent="0.25">
      <c r="A713" s="6"/>
      <c r="B713" s="6"/>
      <c r="C713" s="6"/>
      <c r="D713" s="6"/>
      <c r="E713" s="6"/>
      <c r="F713" s="6"/>
      <c r="G713" s="6"/>
    </row>
    <row r="714" spans="1:7" x14ac:dyDescent="0.25">
      <c r="A714" s="6"/>
      <c r="B714" s="6"/>
      <c r="C714" s="6"/>
      <c r="D714" s="6"/>
      <c r="E714" s="6"/>
      <c r="F714" s="6"/>
      <c r="G714" s="6"/>
    </row>
    <row r="715" spans="1:7" x14ac:dyDescent="0.25">
      <c r="A715" s="6"/>
      <c r="B715" s="6"/>
      <c r="C715" s="6"/>
      <c r="D715" s="6"/>
      <c r="E715" s="6"/>
      <c r="F715" s="6"/>
      <c r="G715" s="6"/>
    </row>
    <row r="716" spans="1:7" x14ac:dyDescent="0.25">
      <c r="A716" s="6"/>
      <c r="B716" s="6"/>
      <c r="C716" s="6"/>
      <c r="D716" s="6"/>
      <c r="E716" s="6"/>
      <c r="F716" s="6"/>
      <c r="G716" s="6"/>
    </row>
    <row r="717" spans="1:7" x14ac:dyDescent="0.25">
      <c r="A717" s="6"/>
      <c r="B717" s="6"/>
      <c r="C717" s="6"/>
      <c r="D717" s="6"/>
      <c r="E717" s="6"/>
      <c r="F717" s="6"/>
      <c r="G717" s="6"/>
    </row>
    <row r="718" spans="1:7" x14ac:dyDescent="0.25">
      <c r="A718" s="6"/>
      <c r="B718" s="6"/>
      <c r="C718" s="6"/>
      <c r="D718" s="6"/>
      <c r="E718" s="6"/>
      <c r="F718" s="6"/>
      <c r="G718" s="6"/>
    </row>
    <row r="719" spans="1:7" x14ac:dyDescent="0.25">
      <c r="A719" s="6"/>
      <c r="B719" s="6"/>
      <c r="C719" s="6"/>
      <c r="D719" s="6"/>
      <c r="E719" s="6"/>
      <c r="F719" s="6"/>
      <c r="G719" s="6"/>
    </row>
    <row r="720" spans="1:7" x14ac:dyDescent="0.25">
      <c r="A720" s="6"/>
      <c r="B720" s="6"/>
      <c r="C720" s="6"/>
      <c r="D720" s="6"/>
      <c r="E720" s="6"/>
      <c r="F720" s="6"/>
      <c r="G720" s="6"/>
    </row>
    <row r="721" spans="1:7" x14ac:dyDescent="0.25">
      <c r="A721" s="6"/>
      <c r="B721" s="6"/>
      <c r="C721" s="6"/>
      <c r="D721" s="6"/>
      <c r="E721" s="6"/>
      <c r="F721" s="6"/>
      <c r="G721" s="6"/>
    </row>
    <row r="722" spans="1:7" x14ac:dyDescent="0.25">
      <c r="A722" s="6"/>
      <c r="B722" s="6"/>
      <c r="C722" s="6"/>
      <c r="D722" s="6"/>
      <c r="E722" s="6"/>
      <c r="F722" s="6"/>
      <c r="G722" s="6"/>
    </row>
    <row r="723" spans="1:7" x14ac:dyDescent="0.25">
      <c r="A723" s="6"/>
      <c r="B723" s="6"/>
      <c r="C723" s="6"/>
      <c r="D723" s="6"/>
      <c r="E723" s="6"/>
      <c r="F723" s="6"/>
      <c r="G723" s="6"/>
    </row>
    <row r="724" spans="1:7" x14ac:dyDescent="0.25">
      <c r="A724" s="6"/>
      <c r="B724" s="6"/>
      <c r="C724" s="6"/>
      <c r="D724" s="6"/>
      <c r="E724" s="6"/>
      <c r="F724" s="6"/>
      <c r="G724" s="6"/>
    </row>
    <row r="725" spans="1:7" x14ac:dyDescent="0.25">
      <c r="A725" s="6"/>
      <c r="B725" s="6"/>
      <c r="C725" s="6"/>
      <c r="D725" s="6"/>
      <c r="E725" s="6"/>
      <c r="F725" s="6"/>
      <c r="G725" s="6"/>
    </row>
    <row r="726" spans="1:7" x14ac:dyDescent="0.25">
      <c r="A726" s="6"/>
      <c r="B726" s="6"/>
      <c r="C726" s="6"/>
      <c r="D726" s="6"/>
      <c r="E726" s="6"/>
      <c r="F726" s="6"/>
      <c r="G726" s="6"/>
    </row>
    <row r="727" spans="1:7" x14ac:dyDescent="0.25">
      <c r="A727" s="6"/>
      <c r="B727" s="6"/>
      <c r="C727" s="6"/>
      <c r="D727" s="6"/>
      <c r="E727" s="6"/>
      <c r="F727" s="6"/>
      <c r="G727" s="6"/>
    </row>
    <row r="728" spans="1:7" x14ac:dyDescent="0.25">
      <c r="A728" s="6"/>
      <c r="B728" s="6"/>
      <c r="C728" s="6"/>
      <c r="D728" s="6"/>
      <c r="E728" s="6"/>
      <c r="F728" s="6"/>
      <c r="G728" s="6"/>
    </row>
    <row r="729" spans="1:7" x14ac:dyDescent="0.25">
      <c r="A729" s="6"/>
      <c r="B729" s="6"/>
      <c r="C729" s="6"/>
      <c r="D729" s="6"/>
      <c r="E729" s="6"/>
      <c r="F729" s="6"/>
      <c r="G729" s="6"/>
    </row>
    <row r="730" spans="1:7" x14ac:dyDescent="0.25">
      <c r="A730" s="6"/>
      <c r="B730" s="6"/>
      <c r="C730" s="6"/>
      <c r="D730" s="6"/>
      <c r="E730" s="6"/>
      <c r="F730" s="6"/>
      <c r="G730" s="6"/>
    </row>
    <row r="731" spans="1:7" x14ac:dyDescent="0.25">
      <c r="A731" s="6"/>
      <c r="B731" s="6"/>
      <c r="C731" s="6"/>
      <c r="D731" s="6"/>
      <c r="E731" s="6"/>
      <c r="F731" s="6"/>
      <c r="G731" s="6"/>
    </row>
    <row r="732" spans="1:7" x14ac:dyDescent="0.25">
      <c r="A732" s="6"/>
      <c r="B732" s="6"/>
      <c r="C732" s="6"/>
      <c r="D732" s="6"/>
      <c r="E732" s="6"/>
      <c r="F732" s="6"/>
      <c r="G732" s="6"/>
    </row>
    <row r="733" spans="1:7" x14ac:dyDescent="0.25">
      <c r="A733" s="6"/>
      <c r="B733" s="6"/>
      <c r="C733" s="6"/>
      <c r="D733" s="6"/>
      <c r="E733" s="6"/>
      <c r="F733" s="6"/>
      <c r="G733" s="6"/>
    </row>
    <row r="734" spans="1:7" x14ac:dyDescent="0.25">
      <c r="A734" s="6"/>
      <c r="B734" s="6"/>
      <c r="C734" s="6"/>
      <c r="D734" s="6"/>
      <c r="E734" s="6"/>
      <c r="F734" s="6"/>
      <c r="G734" s="6"/>
    </row>
    <row r="735" spans="1:7" x14ac:dyDescent="0.25">
      <c r="A735" s="6"/>
      <c r="B735" s="6"/>
      <c r="C735" s="6"/>
      <c r="D735" s="6"/>
      <c r="E735" s="6"/>
      <c r="F735" s="6"/>
      <c r="G735" s="6"/>
    </row>
    <row r="736" spans="1:7" x14ac:dyDescent="0.25">
      <c r="A736" s="6"/>
      <c r="B736" s="6"/>
      <c r="C736" s="6"/>
      <c r="D736" s="6"/>
      <c r="E736" s="6"/>
      <c r="F736" s="6"/>
      <c r="G736" s="6"/>
    </row>
    <row r="737" spans="1:7" x14ac:dyDescent="0.25">
      <c r="A737" s="6"/>
      <c r="B737" s="6"/>
      <c r="C737" s="6"/>
      <c r="D737" s="6"/>
      <c r="E737" s="6"/>
      <c r="F737" s="6"/>
      <c r="G737" s="6"/>
    </row>
    <row r="738" spans="1:7" x14ac:dyDescent="0.25">
      <c r="A738" s="6"/>
      <c r="B738" s="6"/>
      <c r="C738" s="6"/>
      <c r="D738" s="6"/>
      <c r="E738" s="6"/>
      <c r="F738" s="6"/>
      <c r="G738" s="6"/>
    </row>
    <row r="739" spans="1:7" x14ac:dyDescent="0.25">
      <c r="A739" s="6"/>
      <c r="B739" s="6"/>
      <c r="C739" s="6"/>
      <c r="D739" s="6"/>
      <c r="E739" s="6"/>
      <c r="F739" s="6"/>
      <c r="G739" s="6"/>
    </row>
    <row r="740" spans="1:7" x14ac:dyDescent="0.25">
      <c r="A740" s="6"/>
      <c r="B740" s="6"/>
      <c r="C740" s="6"/>
      <c r="D740" s="6"/>
      <c r="E740" s="6"/>
      <c r="F740" s="6"/>
      <c r="G740" s="6"/>
    </row>
    <row r="741" spans="1:7" x14ac:dyDescent="0.25">
      <c r="A741" s="6"/>
      <c r="B741" s="6"/>
      <c r="C741" s="6"/>
      <c r="D741" s="6"/>
      <c r="E741" s="6"/>
      <c r="F741" s="6"/>
      <c r="G741" s="6"/>
    </row>
    <row r="742" spans="1:7" x14ac:dyDescent="0.25">
      <c r="A742" s="6"/>
      <c r="B742" s="6"/>
      <c r="C742" s="6"/>
      <c r="D742" s="6"/>
      <c r="E742" s="6"/>
      <c r="F742" s="6"/>
      <c r="G742" s="6"/>
    </row>
    <row r="743" spans="1:7" x14ac:dyDescent="0.25">
      <c r="A743" s="6"/>
      <c r="B743" s="6"/>
      <c r="C743" s="6"/>
      <c r="D743" s="6"/>
      <c r="E743" s="6"/>
      <c r="F743" s="6"/>
      <c r="G743" s="6"/>
    </row>
    <row r="744" spans="1:7" x14ac:dyDescent="0.25">
      <c r="A744" s="6"/>
      <c r="B744" s="6"/>
      <c r="C744" s="6"/>
      <c r="D744" s="6"/>
      <c r="E744" s="6"/>
      <c r="F744" s="6"/>
      <c r="G744" s="6"/>
    </row>
    <row r="745" spans="1:7" x14ac:dyDescent="0.25">
      <c r="A745" s="6"/>
      <c r="B745" s="6"/>
      <c r="C745" s="6"/>
      <c r="D745" s="6"/>
      <c r="E745" s="6"/>
      <c r="F745" s="6"/>
      <c r="G745" s="6"/>
    </row>
    <row r="746" spans="1:7" x14ac:dyDescent="0.25">
      <c r="A746" s="6"/>
      <c r="B746" s="6"/>
      <c r="C746" s="6"/>
      <c r="D746" s="6"/>
      <c r="E746" s="6"/>
      <c r="F746" s="6"/>
      <c r="G746" s="6"/>
    </row>
    <row r="747" spans="1:7" x14ac:dyDescent="0.25">
      <c r="A747" s="6"/>
      <c r="B747" s="6"/>
      <c r="C747" s="6"/>
      <c r="D747" s="6"/>
      <c r="E747" s="6"/>
      <c r="F747" s="6"/>
      <c r="G747" s="6"/>
    </row>
    <row r="748" spans="1:7" x14ac:dyDescent="0.25">
      <c r="A748" s="6"/>
      <c r="B748" s="6"/>
      <c r="C748" s="6"/>
      <c r="D748" s="6"/>
      <c r="E748" s="6"/>
      <c r="F748" s="6"/>
      <c r="G748" s="6"/>
    </row>
    <row r="749" spans="1:7" x14ac:dyDescent="0.25">
      <c r="A749" s="6"/>
      <c r="B749" s="6"/>
      <c r="C749" s="6"/>
      <c r="D749" s="6"/>
      <c r="E749" s="6"/>
      <c r="F749" s="6"/>
      <c r="G749" s="6"/>
    </row>
    <row r="750" spans="1:7" x14ac:dyDescent="0.25">
      <c r="A750" s="6"/>
      <c r="B750" s="6"/>
      <c r="C750" s="6"/>
      <c r="D750" s="6"/>
      <c r="E750" s="6"/>
      <c r="F750" s="6"/>
      <c r="G750" s="6"/>
    </row>
    <row r="751" spans="1:7" x14ac:dyDescent="0.25">
      <c r="A751" s="6"/>
      <c r="B751" s="6"/>
      <c r="C751" s="6"/>
      <c r="D751" s="6"/>
      <c r="E751" s="6"/>
      <c r="F751" s="6"/>
      <c r="G751" s="6"/>
    </row>
    <row r="752" spans="1:7" x14ac:dyDescent="0.25">
      <c r="A752" s="6"/>
      <c r="B752" s="6"/>
      <c r="C752" s="6"/>
      <c r="D752" s="6"/>
      <c r="E752" s="6"/>
      <c r="F752" s="6"/>
      <c r="G752" s="6"/>
    </row>
    <row r="753" spans="1:7" x14ac:dyDescent="0.25">
      <c r="A753" s="6"/>
      <c r="B753" s="6"/>
      <c r="C753" s="6"/>
      <c r="D753" s="6"/>
      <c r="E753" s="6"/>
      <c r="F753" s="6"/>
      <c r="G753" s="6"/>
    </row>
    <row r="754" spans="1:7" x14ac:dyDescent="0.25">
      <c r="A754" s="6"/>
      <c r="B754" s="6"/>
      <c r="C754" s="6"/>
      <c r="D754" s="6"/>
      <c r="E754" s="6"/>
      <c r="F754" s="6"/>
      <c r="G754" s="6"/>
    </row>
    <row r="755" spans="1:7" x14ac:dyDescent="0.25">
      <c r="A755" s="6"/>
      <c r="B755" s="6"/>
      <c r="C755" s="6"/>
      <c r="D755" s="6"/>
      <c r="E755" s="6"/>
      <c r="F755" s="6"/>
      <c r="G755" s="6"/>
    </row>
    <row r="756" spans="1:7" x14ac:dyDescent="0.25">
      <c r="A756" s="6"/>
      <c r="B756" s="6"/>
      <c r="C756" s="6"/>
      <c r="D756" s="6"/>
      <c r="E756" s="6"/>
      <c r="F756" s="6"/>
      <c r="G756" s="6"/>
    </row>
    <row r="757" spans="1:7" x14ac:dyDescent="0.25">
      <c r="A757" s="6"/>
      <c r="B757" s="6"/>
      <c r="C757" s="6"/>
      <c r="D757" s="6"/>
      <c r="E757" s="6"/>
      <c r="F757" s="6"/>
      <c r="G757" s="6"/>
    </row>
    <row r="758" spans="1:7" x14ac:dyDescent="0.25">
      <c r="A758" s="6"/>
      <c r="B758" s="6"/>
      <c r="C758" s="6"/>
      <c r="D758" s="6"/>
      <c r="E758" s="6"/>
      <c r="F758" s="6"/>
      <c r="G758" s="6"/>
    </row>
    <row r="759" spans="1:7" x14ac:dyDescent="0.25">
      <c r="A759" s="6"/>
      <c r="B759" s="6"/>
      <c r="C759" s="6"/>
      <c r="D759" s="6"/>
      <c r="E759" s="6"/>
      <c r="F759" s="6"/>
      <c r="G759" s="6"/>
    </row>
    <row r="760" spans="1:7" x14ac:dyDescent="0.25">
      <c r="A760" s="6"/>
      <c r="B760" s="6"/>
      <c r="C760" s="6"/>
      <c r="D760" s="6"/>
      <c r="E760" s="6"/>
      <c r="F760" s="6"/>
      <c r="G760" s="6"/>
    </row>
    <row r="761" spans="1:7" x14ac:dyDescent="0.25">
      <c r="A761" s="6"/>
      <c r="B761" s="6"/>
      <c r="C761" s="6"/>
      <c r="D761" s="6"/>
      <c r="E761" s="6"/>
      <c r="F761" s="6"/>
      <c r="G761" s="6"/>
    </row>
    <row r="762" spans="1:7" x14ac:dyDescent="0.25">
      <c r="A762" s="6"/>
      <c r="B762" s="6"/>
      <c r="C762" s="6"/>
      <c r="D762" s="6"/>
      <c r="E762" s="6"/>
      <c r="F762" s="6"/>
      <c r="G762" s="6"/>
    </row>
    <row r="763" spans="1:7" x14ac:dyDescent="0.25">
      <c r="A763" s="6"/>
      <c r="B763" s="6"/>
      <c r="C763" s="6"/>
      <c r="D763" s="6"/>
      <c r="E763" s="6"/>
      <c r="F763" s="6"/>
      <c r="G763" s="6"/>
    </row>
    <row r="764" spans="1:7" x14ac:dyDescent="0.25">
      <c r="A764" s="6"/>
      <c r="B764" s="6"/>
      <c r="C764" s="6"/>
      <c r="D764" s="6"/>
      <c r="E764" s="6"/>
      <c r="F764" s="6"/>
      <c r="G764" s="6"/>
    </row>
    <row r="765" spans="1:7" x14ac:dyDescent="0.25">
      <c r="A765" s="6"/>
      <c r="B765" s="6"/>
      <c r="C765" s="6"/>
      <c r="D765" s="6"/>
      <c r="E765" s="6"/>
      <c r="F765" s="6"/>
      <c r="G765" s="6"/>
    </row>
    <row r="766" spans="1:7" x14ac:dyDescent="0.25">
      <c r="A766" s="6"/>
      <c r="B766" s="6"/>
      <c r="C766" s="6"/>
      <c r="D766" s="6"/>
      <c r="E766" s="6"/>
      <c r="F766" s="6"/>
      <c r="G766" s="6"/>
    </row>
    <row r="767" spans="1:7" x14ac:dyDescent="0.25">
      <c r="A767" s="6"/>
      <c r="B767" s="6"/>
      <c r="C767" s="6"/>
      <c r="D767" s="6"/>
      <c r="E767" s="6"/>
      <c r="F767" s="6"/>
      <c r="G767" s="6"/>
    </row>
    <row r="768" spans="1:7" x14ac:dyDescent="0.25">
      <c r="A768" s="6"/>
      <c r="B768" s="6"/>
      <c r="C768" s="6"/>
      <c r="D768" s="6"/>
      <c r="E768" s="6"/>
      <c r="F768" s="6"/>
      <c r="G768" s="6"/>
    </row>
    <row r="769" spans="1:7" x14ac:dyDescent="0.25">
      <c r="A769" s="6"/>
      <c r="B769" s="6"/>
      <c r="C769" s="6"/>
      <c r="D769" s="6"/>
      <c r="E769" s="6"/>
      <c r="F769" s="6"/>
      <c r="G769" s="6"/>
    </row>
    <row r="770" spans="1:7" x14ac:dyDescent="0.25">
      <c r="A770" s="6"/>
      <c r="B770" s="6"/>
      <c r="C770" s="6"/>
      <c r="D770" s="6"/>
      <c r="E770" s="6"/>
      <c r="F770" s="6"/>
      <c r="G770" s="6"/>
    </row>
    <row r="771" spans="1:7" x14ac:dyDescent="0.25">
      <c r="A771" s="6"/>
      <c r="B771" s="6"/>
      <c r="C771" s="6"/>
      <c r="D771" s="6"/>
      <c r="E771" s="6"/>
      <c r="F771" s="6"/>
      <c r="G771" s="6"/>
    </row>
    <row r="772" spans="1:7" x14ac:dyDescent="0.25">
      <c r="A772" s="6"/>
      <c r="B772" s="6"/>
      <c r="C772" s="6"/>
      <c r="D772" s="6"/>
      <c r="E772" s="6"/>
      <c r="F772" s="6"/>
      <c r="G772" s="6"/>
    </row>
    <row r="773" spans="1:7" x14ac:dyDescent="0.25">
      <c r="A773" s="6"/>
      <c r="B773" s="6"/>
      <c r="C773" s="6"/>
      <c r="D773" s="6"/>
      <c r="E773" s="6"/>
      <c r="F773" s="6"/>
      <c r="G773" s="6"/>
    </row>
    <row r="774" spans="1:7" x14ac:dyDescent="0.25">
      <c r="A774" s="6"/>
      <c r="B774" s="6"/>
      <c r="C774" s="6"/>
      <c r="D774" s="6"/>
      <c r="E774" s="6"/>
      <c r="F774" s="6"/>
      <c r="G774" s="6"/>
    </row>
    <row r="775" spans="1:7" x14ac:dyDescent="0.25">
      <c r="A775" s="6"/>
      <c r="B775" s="6"/>
      <c r="C775" s="6"/>
      <c r="D775" s="6"/>
      <c r="E775" s="6"/>
      <c r="F775" s="6"/>
      <c r="G775" s="6"/>
    </row>
    <row r="776" spans="1:7" x14ac:dyDescent="0.25">
      <c r="A776" s="6"/>
      <c r="B776" s="6"/>
      <c r="C776" s="6"/>
      <c r="D776" s="6"/>
      <c r="E776" s="6"/>
      <c r="F776" s="6"/>
      <c r="G776" s="6"/>
    </row>
    <row r="777" spans="1:7" x14ac:dyDescent="0.25">
      <c r="A777" s="6"/>
      <c r="B777" s="6"/>
      <c r="C777" s="6"/>
      <c r="D777" s="6"/>
      <c r="E777" s="6"/>
      <c r="F777" s="6"/>
      <c r="G777" s="6"/>
    </row>
    <row r="778" spans="1:7" x14ac:dyDescent="0.25">
      <c r="A778" s="6"/>
      <c r="B778" s="6"/>
      <c r="C778" s="6"/>
      <c r="D778" s="6"/>
      <c r="E778" s="6"/>
      <c r="F778" s="6"/>
      <c r="G778" s="6"/>
    </row>
    <row r="779" spans="1:7" x14ac:dyDescent="0.25">
      <c r="A779" s="6"/>
      <c r="B779" s="6"/>
      <c r="C779" s="6"/>
      <c r="D779" s="6"/>
      <c r="E779" s="6"/>
      <c r="F779" s="6"/>
      <c r="G779" s="6"/>
    </row>
    <row r="780" spans="1:7" x14ac:dyDescent="0.25">
      <c r="A780" s="6"/>
      <c r="B780" s="6"/>
      <c r="C780" s="6"/>
      <c r="D780" s="6"/>
      <c r="E780" s="6"/>
      <c r="F780" s="6"/>
      <c r="G780" s="6"/>
    </row>
    <row r="781" spans="1:7" x14ac:dyDescent="0.25">
      <c r="A781" s="6"/>
      <c r="B781" s="6"/>
      <c r="C781" s="6"/>
      <c r="D781" s="6"/>
      <c r="E781" s="6"/>
      <c r="F781" s="6"/>
      <c r="G781" s="6"/>
    </row>
    <row r="782" spans="1:7" x14ac:dyDescent="0.25">
      <c r="A782" s="6"/>
      <c r="B782" s="6"/>
      <c r="C782" s="6"/>
      <c r="D782" s="6"/>
      <c r="E782" s="6"/>
      <c r="F782" s="6"/>
      <c r="G782" s="6"/>
    </row>
    <row r="783" spans="1:7" x14ac:dyDescent="0.25">
      <c r="A783" s="6"/>
      <c r="B783" s="6"/>
      <c r="C783" s="6"/>
      <c r="D783" s="6"/>
      <c r="E783" s="6"/>
      <c r="F783" s="6"/>
      <c r="G783" s="6"/>
    </row>
    <row r="784" spans="1:7" x14ac:dyDescent="0.25">
      <c r="A784" s="6"/>
      <c r="B784" s="6"/>
      <c r="C784" s="6"/>
      <c r="D784" s="6"/>
      <c r="E784" s="6"/>
      <c r="F784" s="6"/>
      <c r="G784" s="6"/>
    </row>
    <row r="785" spans="1:7" x14ac:dyDescent="0.25">
      <c r="A785" s="6"/>
      <c r="B785" s="6"/>
      <c r="C785" s="6"/>
      <c r="D785" s="6"/>
      <c r="E785" s="6"/>
      <c r="F785" s="6"/>
      <c r="G785" s="6"/>
    </row>
    <row r="786" spans="1:7" x14ac:dyDescent="0.25">
      <c r="A786" s="6"/>
      <c r="B786" s="6"/>
      <c r="C786" s="6"/>
      <c r="D786" s="6"/>
      <c r="E786" s="6"/>
      <c r="F786" s="6"/>
      <c r="G786" s="6"/>
    </row>
    <row r="787" spans="1:7" x14ac:dyDescent="0.25">
      <c r="A787" s="6"/>
      <c r="B787" s="6"/>
      <c r="C787" s="6"/>
      <c r="D787" s="6"/>
      <c r="E787" s="6"/>
      <c r="F787" s="6"/>
      <c r="G787" s="6"/>
    </row>
    <row r="788" spans="1:7" x14ac:dyDescent="0.25">
      <c r="A788" s="6"/>
      <c r="B788" s="6"/>
      <c r="C788" s="6"/>
      <c r="D788" s="6"/>
      <c r="E788" s="6"/>
      <c r="F788" s="6"/>
      <c r="G788" s="6"/>
    </row>
    <row r="789" spans="1:7" x14ac:dyDescent="0.25">
      <c r="A789" s="6"/>
      <c r="B789" s="6"/>
      <c r="C789" s="6"/>
      <c r="D789" s="6"/>
      <c r="E789" s="6"/>
      <c r="F789" s="6"/>
      <c r="G789" s="6"/>
    </row>
    <row r="790" spans="1:7" x14ac:dyDescent="0.25">
      <c r="A790" s="6"/>
      <c r="B790" s="6"/>
      <c r="C790" s="6"/>
      <c r="D790" s="6"/>
      <c r="E790" s="6"/>
      <c r="F790" s="6"/>
      <c r="G790" s="6"/>
    </row>
    <row r="791" spans="1:7" x14ac:dyDescent="0.25">
      <c r="A791" s="6"/>
      <c r="B791" s="6"/>
      <c r="C791" s="6"/>
      <c r="D791" s="6"/>
      <c r="E791" s="6"/>
      <c r="F791" s="6"/>
      <c r="G791" s="6"/>
    </row>
    <row r="792" spans="1:7" x14ac:dyDescent="0.25">
      <c r="A792" s="6"/>
      <c r="B792" s="6"/>
      <c r="C792" s="6"/>
      <c r="D792" s="6"/>
      <c r="E792" s="6"/>
      <c r="F792" s="6"/>
      <c r="G792" s="6"/>
    </row>
    <row r="793" spans="1:7" x14ac:dyDescent="0.25">
      <c r="A793" s="6"/>
      <c r="B793" s="6"/>
      <c r="C793" s="6"/>
      <c r="D793" s="6"/>
      <c r="E793" s="6"/>
      <c r="F793" s="6"/>
      <c r="G793" s="6"/>
    </row>
    <row r="794" spans="1:7" x14ac:dyDescent="0.25">
      <c r="A794" s="6"/>
      <c r="B794" s="6"/>
      <c r="C794" s="6"/>
      <c r="D794" s="6"/>
      <c r="E794" s="6"/>
      <c r="F794" s="6"/>
      <c r="G794" s="6"/>
    </row>
    <row r="795" spans="1:7" x14ac:dyDescent="0.25">
      <c r="A795" s="6"/>
      <c r="B795" s="6"/>
      <c r="C795" s="6"/>
      <c r="D795" s="6"/>
      <c r="E795" s="6"/>
      <c r="F795" s="6"/>
      <c r="G795" s="6"/>
    </row>
    <row r="796" spans="1:7" x14ac:dyDescent="0.25">
      <c r="A796" s="6"/>
      <c r="B796" s="6"/>
      <c r="C796" s="6"/>
      <c r="D796" s="6"/>
      <c r="E796" s="6"/>
      <c r="F796" s="6"/>
      <c r="G796" s="6"/>
    </row>
    <row r="797" spans="1:7" x14ac:dyDescent="0.25">
      <c r="A797" s="6"/>
      <c r="B797" s="6"/>
      <c r="C797" s="6"/>
      <c r="D797" s="6"/>
      <c r="E797" s="6"/>
      <c r="F797" s="6"/>
      <c r="G797" s="6"/>
    </row>
    <row r="798" spans="1:7" x14ac:dyDescent="0.25">
      <c r="A798" s="6"/>
      <c r="B798" s="6"/>
      <c r="C798" s="6"/>
      <c r="D798" s="6"/>
      <c r="E798" s="6"/>
      <c r="F798" s="6"/>
      <c r="G798" s="6"/>
    </row>
    <row r="799" spans="1:7" x14ac:dyDescent="0.25">
      <c r="A799" s="6"/>
      <c r="B799" s="6"/>
      <c r="C799" s="6"/>
      <c r="D799" s="6"/>
      <c r="E799" s="6"/>
      <c r="F799" s="6"/>
      <c r="G799" s="6"/>
    </row>
    <row r="800" spans="1:7" x14ac:dyDescent="0.25">
      <c r="A800" s="6"/>
      <c r="B800" s="6"/>
      <c r="C800" s="6"/>
      <c r="D800" s="6"/>
      <c r="E800" s="6"/>
      <c r="F800" s="6"/>
      <c r="G800" s="6"/>
    </row>
    <row r="801" spans="1:7" x14ac:dyDescent="0.25">
      <c r="A801" s="6"/>
      <c r="B801" s="6"/>
      <c r="C801" s="6"/>
      <c r="D801" s="6"/>
      <c r="E801" s="6"/>
      <c r="F801" s="6"/>
      <c r="G801" s="6"/>
    </row>
    <row r="802" spans="1:7" x14ac:dyDescent="0.25">
      <c r="A802" s="6"/>
      <c r="B802" s="6"/>
      <c r="C802" s="6"/>
      <c r="D802" s="6"/>
      <c r="E802" s="6"/>
      <c r="F802" s="6"/>
      <c r="G802" s="6"/>
    </row>
    <row r="803" spans="1:7" x14ac:dyDescent="0.25">
      <c r="A803" s="6"/>
      <c r="B803" s="6"/>
      <c r="C803" s="6"/>
      <c r="D803" s="6"/>
      <c r="E803" s="6"/>
      <c r="F803" s="6"/>
      <c r="G803" s="6"/>
    </row>
    <row r="804" spans="1:7" x14ac:dyDescent="0.25">
      <c r="A804" s="6"/>
      <c r="B804" s="6"/>
      <c r="C804" s="6"/>
      <c r="D804" s="6"/>
      <c r="E804" s="6"/>
      <c r="F804" s="6"/>
      <c r="G804" s="6"/>
    </row>
    <row r="805" spans="1:7" x14ac:dyDescent="0.25">
      <c r="A805" s="6"/>
      <c r="B805" s="6"/>
      <c r="C805" s="6"/>
      <c r="D805" s="6"/>
      <c r="E805" s="6"/>
      <c r="F805" s="6"/>
      <c r="G805" s="6"/>
    </row>
    <row r="806" spans="1:7" x14ac:dyDescent="0.25">
      <c r="A806" s="6"/>
      <c r="B806" s="6"/>
      <c r="C806" s="6"/>
      <c r="D806" s="6"/>
      <c r="E806" s="6"/>
      <c r="F806" s="6"/>
      <c r="G806" s="6"/>
    </row>
    <row r="807" spans="1:7" x14ac:dyDescent="0.25">
      <c r="A807" s="6"/>
      <c r="B807" s="6"/>
      <c r="C807" s="6"/>
      <c r="D807" s="6"/>
      <c r="E807" s="6"/>
      <c r="F807" s="6"/>
      <c r="G807" s="6"/>
    </row>
    <row r="808" spans="1:7" x14ac:dyDescent="0.25">
      <c r="A808" s="6"/>
      <c r="B808" s="6"/>
      <c r="C808" s="6"/>
      <c r="D808" s="6"/>
      <c r="E808" s="6"/>
      <c r="F808" s="6"/>
      <c r="G808" s="6"/>
    </row>
    <row r="809" spans="1:7" x14ac:dyDescent="0.25">
      <c r="A809" s="6"/>
      <c r="B809" s="6"/>
      <c r="C809" s="6"/>
      <c r="D809" s="6"/>
      <c r="E809" s="6"/>
      <c r="F809" s="6"/>
      <c r="G809" s="6"/>
    </row>
    <row r="810" spans="1:7" x14ac:dyDescent="0.25">
      <c r="A810" s="6"/>
      <c r="B810" s="6"/>
      <c r="C810" s="6"/>
      <c r="D810" s="6"/>
      <c r="E810" s="6"/>
      <c r="F810" s="6"/>
      <c r="G810" s="6"/>
    </row>
    <row r="811" spans="1:7" x14ac:dyDescent="0.25">
      <c r="A811" s="6"/>
      <c r="B811" s="6"/>
      <c r="C811" s="6"/>
      <c r="D811" s="6"/>
      <c r="E811" s="6"/>
      <c r="F811" s="6"/>
      <c r="G811" s="6"/>
    </row>
    <row r="812" spans="1:7" x14ac:dyDescent="0.25">
      <c r="A812" s="6"/>
      <c r="B812" s="6"/>
      <c r="C812" s="6"/>
      <c r="D812" s="6"/>
      <c r="E812" s="6"/>
      <c r="F812" s="6"/>
      <c r="G812" s="6"/>
    </row>
    <row r="813" spans="1:7" x14ac:dyDescent="0.25">
      <c r="A813" s="6"/>
      <c r="B813" s="6"/>
      <c r="C813" s="6"/>
      <c r="D813" s="6"/>
      <c r="E813" s="6"/>
      <c r="F813" s="6"/>
      <c r="G813" s="6"/>
    </row>
    <row r="814" spans="1:7" x14ac:dyDescent="0.25">
      <c r="A814" s="6"/>
      <c r="B814" s="6"/>
      <c r="C814" s="6"/>
      <c r="D814" s="6"/>
      <c r="E814" s="6"/>
      <c r="F814" s="6"/>
      <c r="G814" s="6"/>
    </row>
    <row r="815" spans="1:7" x14ac:dyDescent="0.25">
      <c r="A815" s="6"/>
      <c r="B815" s="6"/>
      <c r="C815" s="6"/>
      <c r="D815" s="6"/>
      <c r="E815" s="6"/>
      <c r="F815" s="6"/>
      <c r="G815" s="6"/>
    </row>
    <row r="816" spans="1:7" x14ac:dyDescent="0.25">
      <c r="A816" s="6"/>
      <c r="B816" s="6"/>
      <c r="C816" s="6"/>
      <c r="D816" s="6"/>
      <c r="E816" s="6"/>
      <c r="F816" s="6"/>
      <c r="G816" s="6"/>
    </row>
    <row r="817" spans="1:7" x14ac:dyDescent="0.25">
      <c r="A817" s="6"/>
      <c r="B817" s="6"/>
      <c r="C817" s="6"/>
      <c r="D817" s="6"/>
      <c r="E817" s="6"/>
      <c r="F817" s="6"/>
      <c r="G817" s="6"/>
    </row>
    <row r="818" spans="1:7" x14ac:dyDescent="0.25">
      <c r="A818" s="6"/>
      <c r="B818" s="6"/>
      <c r="C818" s="6"/>
      <c r="D818" s="6"/>
      <c r="E818" s="6"/>
      <c r="F818" s="6"/>
      <c r="G818" s="6"/>
    </row>
    <row r="819" spans="1:7" x14ac:dyDescent="0.25">
      <c r="A819" s="6"/>
      <c r="B819" s="6"/>
      <c r="C819" s="6"/>
      <c r="D819" s="6"/>
      <c r="E819" s="6"/>
      <c r="F819" s="6"/>
      <c r="G819" s="6"/>
    </row>
    <row r="820" spans="1:7" x14ac:dyDescent="0.25">
      <c r="A820" s="6"/>
      <c r="B820" s="6"/>
      <c r="C820" s="6"/>
      <c r="D820" s="6"/>
      <c r="E820" s="6"/>
      <c r="F820" s="6"/>
      <c r="G820" s="6"/>
    </row>
    <row r="821" spans="1:7" x14ac:dyDescent="0.25">
      <c r="A821" s="6"/>
      <c r="B821" s="6"/>
      <c r="C821" s="6"/>
      <c r="D821" s="6"/>
      <c r="E821" s="6"/>
      <c r="F821" s="6"/>
      <c r="G821" s="6"/>
    </row>
    <row r="822" spans="1:7" x14ac:dyDescent="0.25">
      <c r="A822" s="6"/>
      <c r="B822" s="6"/>
      <c r="C822" s="6"/>
      <c r="D822" s="6"/>
      <c r="E822" s="6"/>
      <c r="F822" s="6"/>
      <c r="G822" s="6"/>
    </row>
    <row r="823" spans="1:7" x14ac:dyDescent="0.25">
      <c r="A823" s="6"/>
      <c r="B823" s="6"/>
      <c r="C823" s="6"/>
      <c r="D823" s="6"/>
      <c r="E823" s="6"/>
      <c r="F823" s="6"/>
      <c r="G823" s="6"/>
    </row>
    <row r="824" spans="1:7" x14ac:dyDescent="0.25">
      <c r="A824" s="6"/>
      <c r="B824" s="6"/>
      <c r="C824" s="6"/>
      <c r="D824" s="6"/>
      <c r="E824" s="6"/>
      <c r="F824" s="6"/>
      <c r="G824" s="6"/>
    </row>
    <row r="825" spans="1:7" x14ac:dyDescent="0.25">
      <c r="A825" s="6"/>
      <c r="B825" s="6"/>
      <c r="C825" s="6"/>
      <c r="D825" s="6"/>
      <c r="E825" s="6"/>
      <c r="F825" s="6"/>
      <c r="G825" s="6"/>
    </row>
    <row r="826" spans="1:7" x14ac:dyDescent="0.25">
      <c r="A826" s="6"/>
      <c r="B826" s="6"/>
      <c r="C826" s="6"/>
      <c r="D826" s="6"/>
      <c r="E826" s="6"/>
      <c r="F826" s="6"/>
      <c r="G826" s="6"/>
    </row>
    <row r="827" spans="1:7" x14ac:dyDescent="0.25">
      <c r="A827" s="6"/>
      <c r="B827" s="6"/>
      <c r="C827" s="6"/>
      <c r="D827" s="6"/>
      <c r="E827" s="6"/>
      <c r="F827" s="6"/>
      <c r="G827" s="6"/>
    </row>
    <row r="828" spans="1:7" x14ac:dyDescent="0.25">
      <c r="A828" s="6"/>
      <c r="B828" s="6"/>
      <c r="C828" s="6"/>
      <c r="D828" s="6"/>
      <c r="E828" s="6"/>
      <c r="F828" s="6"/>
      <c r="G828" s="6"/>
    </row>
    <row r="829" spans="1:7" x14ac:dyDescent="0.25">
      <c r="A829" s="6"/>
      <c r="B829" s="6"/>
      <c r="C829" s="6"/>
      <c r="D829" s="6"/>
      <c r="E829" s="6"/>
      <c r="F829" s="6"/>
      <c r="G829" s="6"/>
    </row>
    <row r="830" spans="1:7" x14ac:dyDescent="0.25">
      <c r="A830" s="6"/>
      <c r="B830" s="6"/>
      <c r="C830" s="6"/>
      <c r="D830" s="6"/>
      <c r="E830" s="6"/>
      <c r="F830" s="6"/>
      <c r="G830" s="6"/>
    </row>
    <row r="831" spans="1:7" x14ac:dyDescent="0.25">
      <c r="A831" s="6"/>
      <c r="B831" s="6"/>
      <c r="C831" s="6"/>
      <c r="D831" s="6"/>
      <c r="E831" s="6"/>
      <c r="F831" s="6"/>
      <c r="G831" s="6"/>
    </row>
    <row r="832" spans="1:7" x14ac:dyDescent="0.25">
      <c r="A832" s="6"/>
      <c r="B832" s="6"/>
      <c r="C832" s="6"/>
      <c r="D832" s="6"/>
      <c r="E832" s="6"/>
      <c r="F832" s="6"/>
      <c r="G832" s="6"/>
    </row>
    <row r="833" spans="1:7" x14ac:dyDescent="0.25">
      <c r="A833" s="6"/>
      <c r="B833" s="6"/>
      <c r="C833" s="6"/>
      <c r="D833" s="6"/>
      <c r="E833" s="6"/>
      <c r="F833" s="6"/>
      <c r="G833" s="6"/>
    </row>
    <row r="834" spans="1:7" x14ac:dyDescent="0.25">
      <c r="A834" s="6"/>
      <c r="B834" s="6"/>
      <c r="C834" s="6"/>
      <c r="D834" s="6"/>
      <c r="E834" s="6"/>
      <c r="F834" s="6"/>
      <c r="G834" s="6"/>
    </row>
    <row r="835" spans="1:7" x14ac:dyDescent="0.25">
      <c r="A835" s="6"/>
      <c r="B835" s="6"/>
      <c r="C835" s="6"/>
      <c r="D835" s="6"/>
      <c r="E835" s="6"/>
      <c r="F835" s="6"/>
      <c r="G835" s="6"/>
    </row>
    <row r="836" spans="1:7" x14ac:dyDescent="0.25">
      <c r="A836" s="6"/>
      <c r="B836" s="6"/>
      <c r="C836" s="6"/>
      <c r="D836" s="6"/>
      <c r="E836" s="6"/>
      <c r="F836" s="6"/>
      <c r="G836" s="6"/>
    </row>
    <row r="837" spans="1:7" x14ac:dyDescent="0.25">
      <c r="A837" s="6"/>
      <c r="B837" s="6"/>
      <c r="C837" s="6"/>
      <c r="D837" s="6"/>
      <c r="E837" s="6"/>
      <c r="F837" s="6"/>
      <c r="G837" s="6"/>
    </row>
    <row r="838" spans="1:7" x14ac:dyDescent="0.25">
      <c r="A838" s="6"/>
      <c r="B838" s="6"/>
      <c r="C838" s="6"/>
      <c r="D838" s="6"/>
      <c r="E838" s="6"/>
      <c r="F838" s="6"/>
      <c r="G838" s="6"/>
    </row>
    <row r="839" spans="1:7" x14ac:dyDescent="0.25">
      <c r="A839" s="6"/>
      <c r="B839" s="6"/>
      <c r="C839" s="6"/>
      <c r="D839" s="6"/>
      <c r="E839" s="6"/>
      <c r="F839" s="6"/>
      <c r="G839" s="6"/>
    </row>
    <row r="840" spans="1:7" x14ac:dyDescent="0.25">
      <c r="A840" s="6"/>
      <c r="B840" s="6"/>
      <c r="C840" s="6"/>
      <c r="D840" s="6"/>
      <c r="E840" s="6"/>
      <c r="F840" s="6"/>
      <c r="G840" s="6"/>
    </row>
    <row r="841" spans="1:7" x14ac:dyDescent="0.25">
      <c r="A841" s="6"/>
      <c r="B841" s="6"/>
      <c r="C841" s="6"/>
      <c r="D841" s="6"/>
      <c r="E841" s="6"/>
      <c r="F841" s="6"/>
      <c r="G841" s="6"/>
    </row>
    <row r="842" spans="1:7" x14ac:dyDescent="0.25">
      <c r="A842" s="6"/>
      <c r="B842" s="6"/>
      <c r="C842" s="6"/>
      <c r="D842" s="6"/>
      <c r="E842" s="6"/>
      <c r="F842" s="6"/>
      <c r="G842" s="6"/>
    </row>
    <row r="843" spans="1:7" x14ac:dyDescent="0.25">
      <c r="A843" s="6"/>
      <c r="B843" s="6"/>
      <c r="C843" s="6"/>
      <c r="D843" s="6"/>
      <c r="E843" s="6"/>
      <c r="F843" s="6"/>
      <c r="G843" s="6"/>
    </row>
    <row r="844" spans="1:7" x14ac:dyDescent="0.25">
      <c r="A844" s="6"/>
      <c r="B844" s="6"/>
      <c r="C844" s="6"/>
      <c r="D844" s="6"/>
      <c r="E844" s="6"/>
      <c r="F844" s="6"/>
      <c r="G844" s="6"/>
    </row>
    <row r="845" spans="1:7" x14ac:dyDescent="0.25">
      <c r="A845" s="6"/>
      <c r="B845" s="6"/>
      <c r="C845" s="6"/>
      <c r="D845" s="6"/>
      <c r="E845" s="6"/>
      <c r="F845" s="6"/>
      <c r="G845" s="6"/>
    </row>
    <row r="846" spans="1:7" x14ac:dyDescent="0.25">
      <c r="A846" s="6"/>
      <c r="B846" s="6"/>
      <c r="C846" s="6"/>
      <c r="D846" s="6"/>
      <c r="E846" s="6"/>
      <c r="F846" s="6"/>
      <c r="G846" s="6"/>
    </row>
    <row r="847" spans="1:7" x14ac:dyDescent="0.25">
      <c r="A847" s="6"/>
      <c r="B847" s="6"/>
      <c r="C847" s="6"/>
      <c r="D847" s="6"/>
      <c r="E847" s="6"/>
      <c r="F847" s="6"/>
      <c r="G847" s="6"/>
    </row>
    <row r="848" spans="1:7" x14ac:dyDescent="0.25">
      <c r="A848" s="6"/>
      <c r="B848" s="6"/>
      <c r="C848" s="6"/>
      <c r="D848" s="6"/>
      <c r="E848" s="6"/>
      <c r="F848" s="6"/>
      <c r="G848" s="6"/>
    </row>
    <row r="849" spans="1:7" x14ac:dyDescent="0.25">
      <c r="A849" s="6"/>
      <c r="B849" s="6"/>
      <c r="C849" s="6"/>
      <c r="D849" s="6"/>
      <c r="E849" s="6"/>
      <c r="F849" s="6"/>
      <c r="G849" s="6"/>
    </row>
    <row r="850" spans="1:7" x14ac:dyDescent="0.25">
      <c r="A850" s="6"/>
      <c r="B850" s="6"/>
      <c r="C850" s="6"/>
      <c r="D850" s="6"/>
      <c r="E850" s="6"/>
      <c r="F850" s="6"/>
      <c r="G850" s="6"/>
    </row>
    <row r="851" spans="1:7" x14ac:dyDescent="0.25">
      <c r="A851" s="6"/>
      <c r="B851" s="6"/>
      <c r="C851" s="6"/>
      <c r="D851" s="6"/>
      <c r="E851" s="6"/>
      <c r="F851" s="6"/>
      <c r="G851" s="6"/>
    </row>
    <row r="852" spans="1:7" x14ac:dyDescent="0.25">
      <c r="A852" s="6"/>
      <c r="B852" s="6"/>
      <c r="C852" s="6"/>
      <c r="D852" s="6"/>
      <c r="E852" s="6"/>
      <c r="F852" s="6"/>
      <c r="G852" s="6"/>
    </row>
    <row r="853" spans="1:7" x14ac:dyDescent="0.25">
      <c r="A853" s="6"/>
      <c r="B853" s="6"/>
      <c r="C853" s="6"/>
      <c r="D853" s="6"/>
      <c r="E853" s="6"/>
      <c r="F853" s="6"/>
      <c r="G853" s="6"/>
    </row>
    <row r="854" spans="1:7" x14ac:dyDescent="0.25">
      <c r="A854" s="6"/>
      <c r="B854" s="6"/>
      <c r="C854" s="6"/>
      <c r="D854" s="6"/>
      <c r="E854" s="6"/>
      <c r="F854" s="6"/>
      <c r="G854" s="6"/>
    </row>
    <row r="855" spans="1:7" x14ac:dyDescent="0.25">
      <c r="A855" s="6"/>
      <c r="B855" s="6"/>
      <c r="C855" s="6"/>
      <c r="D855" s="6"/>
      <c r="E855" s="6"/>
      <c r="F855" s="6"/>
      <c r="G855" s="6"/>
    </row>
    <row r="856" spans="1:7" x14ac:dyDescent="0.25">
      <c r="A856" s="6"/>
      <c r="B856" s="6"/>
      <c r="C856" s="6"/>
      <c r="D856" s="6"/>
      <c r="E856" s="6"/>
      <c r="F856" s="6"/>
      <c r="G856" s="6"/>
    </row>
    <row r="857" spans="1:7" x14ac:dyDescent="0.25">
      <c r="A857" s="6"/>
      <c r="B857" s="6"/>
      <c r="C857" s="6"/>
      <c r="D857" s="6"/>
      <c r="E857" s="6"/>
      <c r="F857" s="6"/>
      <c r="G857" s="6"/>
    </row>
    <row r="858" spans="1:7" x14ac:dyDescent="0.25">
      <c r="A858" s="6"/>
      <c r="B858" s="6"/>
      <c r="C858" s="6"/>
      <c r="D858" s="6"/>
      <c r="E858" s="6"/>
      <c r="F858" s="6"/>
      <c r="G858" s="6"/>
    </row>
    <row r="859" spans="1:7" x14ac:dyDescent="0.25">
      <c r="A859" s="6"/>
      <c r="B859" s="6"/>
      <c r="C859" s="6"/>
      <c r="D859" s="6"/>
      <c r="E859" s="6"/>
      <c r="F859" s="6"/>
      <c r="G859" s="6"/>
    </row>
    <row r="860" spans="1:7" x14ac:dyDescent="0.25">
      <c r="A860" s="6"/>
      <c r="B860" s="6"/>
      <c r="C860" s="6"/>
      <c r="D860" s="6"/>
      <c r="E860" s="6"/>
      <c r="F860" s="6"/>
      <c r="G860" s="6"/>
    </row>
    <row r="861" spans="1:7" x14ac:dyDescent="0.25">
      <c r="A861" s="6"/>
      <c r="B861" s="6"/>
      <c r="C861" s="6"/>
      <c r="D861" s="6"/>
      <c r="E861" s="6"/>
      <c r="F861" s="6"/>
      <c r="G861" s="6"/>
    </row>
    <row r="862" spans="1:7" x14ac:dyDescent="0.25">
      <c r="A862" s="6"/>
      <c r="B862" s="6"/>
      <c r="C862" s="6"/>
      <c r="D862" s="6"/>
      <c r="E862" s="6"/>
      <c r="F862" s="6"/>
      <c r="G862" s="6"/>
    </row>
    <row r="863" spans="1:7" x14ac:dyDescent="0.25">
      <c r="A863" s="6"/>
      <c r="B863" s="6"/>
      <c r="C863" s="6"/>
      <c r="D863" s="6"/>
      <c r="E863" s="6"/>
      <c r="F863" s="6"/>
      <c r="G863" s="6"/>
    </row>
    <row r="864" spans="1:7" x14ac:dyDescent="0.25">
      <c r="A864" s="6"/>
      <c r="B864" s="6"/>
      <c r="C864" s="6"/>
      <c r="D864" s="6"/>
      <c r="E864" s="6"/>
      <c r="F864" s="6"/>
      <c r="G864" s="6"/>
    </row>
    <row r="865" spans="1:7" x14ac:dyDescent="0.25">
      <c r="A865" s="6"/>
      <c r="B865" s="6"/>
      <c r="C865" s="6"/>
      <c r="D865" s="6"/>
      <c r="E865" s="6"/>
      <c r="F865" s="6"/>
      <c r="G865" s="6"/>
    </row>
    <row r="866" spans="1:7" x14ac:dyDescent="0.25">
      <c r="A866" s="6"/>
      <c r="B866" s="6"/>
      <c r="C866" s="6"/>
      <c r="D866" s="6"/>
      <c r="E866" s="6"/>
      <c r="F866" s="6"/>
      <c r="G866" s="6"/>
    </row>
    <row r="867" spans="1:7" x14ac:dyDescent="0.25">
      <c r="A867" s="6"/>
      <c r="B867" s="6"/>
      <c r="C867" s="6"/>
      <c r="D867" s="6"/>
      <c r="E867" s="6"/>
      <c r="F867" s="6"/>
      <c r="G867" s="6"/>
    </row>
    <row r="868" spans="1:7" x14ac:dyDescent="0.25">
      <c r="A868" s="6"/>
      <c r="B868" s="6"/>
      <c r="C868" s="6"/>
      <c r="D868" s="6"/>
      <c r="E868" s="6"/>
      <c r="F868" s="6"/>
      <c r="G868" s="6"/>
    </row>
    <row r="869" spans="1:7" x14ac:dyDescent="0.25">
      <c r="A869" s="6"/>
      <c r="B869" s="6"/>
      <c r="C869" s="6"/>
      <c r="D869" s="6"/>
      <c r="E869" s="6"/>
      <c r="F869" s="6"/>
      <c r="G869" s="6"/>
    </row>
    <row r="870" spans="1:7" x14ac:dyDescent="0.25">
      <c r="A870" s="6"/>
      <c r="B870" s="6"/>
      <c r="C870" s="6"/>
      <c r="D870" s="6"/>
      <c r="E870" s="6"/>
      <c r="F870" s="6"/>
      <c r="G870" s="6"/>
    </row>
    <row r="871" spans="1:7" x14ac:dyDescent="0.25">
      <c r="A871" s="6"/>
      <c r="B871" s="6"/>
      <c r="C871" s="6"/>
      <c r="D871" s="6"/>
      <c r="E871" s="6"/>
      <c r="F871" s="6"/>
      <c r="G871" s="6"/>
    </row>
    <row r="872" spans="1:7" x14ac:dyDescent="0.25">
      <c r="A872" s="6"/>
      <c r="B872" s="6"/>
      <c r="C872" s="6"/>
      <c r="D872" s="6"/>
      <c r="E872" s="6"/>
      <c r="F872" s="6"/>
      <c r="G872" s="6"/>
    </row>
    <row r="873" spans="1:7" x14ac:dyDescent="0.25">
      <c r="A873" s="6"/>
      <c r="B873" s="6"/>
      <c r="C873" s="6"/>
      <c r="D873" s="6"/>
      <c r="E873" s="6"/>
      <c r="F873" s="6"/>
      <c r="G873" s="6"/>
    </row>
    <row r="874" spans="1:7" x14ac:dyDescent="0.25">
      <c r="A874" s="6"/>
      <c r="B874" s="6"/>
      <c r="C874" s="6"/>
      <c r="D874" s="6"/>
      <c r="E874" s="6"/>
      <c r="F874" s="6"/>
      <c r="G874" s="6"/>
    </row>
    <row r="875" spans="1:7" x14ac:dyDescent="0.25">
      <c r="A875" s="6"/>
      <c r="B875" s="6"/>
      <c r="C875" s="6"/>
      <c r="D875" s="6"/>
      <c r="E875" s="6"/>
      <c r="F875" s="6"/>
      <c r="G875" s="6"/>
    </row>
    <row r="876" spans="1:7" x14ac:dyDescent="0.25">
      <c r="A876" s="6"/>
      <c r="B876" s="6"/>
      <c r="C876" s="6"/>
      <c r="D876" s="6"/>
      <c r="E876" s="6"/>
      <c r="F876" s="6"/>
      <c r="G876" s="6"/>
    </row>
    <row r="877" spans="1:7" x14ac:dyDescent="0.25">
      <c r="A877" s="6"/>
      <c r="B877" s="6"/>
      <c r="C877" s="6"/>
      <c r="D877" s="6"/>
      <c r="E877" s="6"/>
      <c r="F877" s="6"/>
      <c r="G877" s="6"/>
    </row>
    <row r="878" spans="1:7" x14ac:dyDescent="0.25">
      <c r="A878" s="6"/>
      <c r="B878" s="6"/>
      <c r="C878" s="6"/>
      <c r="D878" s="6"/>
      <c r="E878" s="6"/>
      <c r="F878" s="6"/>
      <c r="G878" s="6"/>
    </row>
    <row r="879" spans="1:7" x14ac:dyDescent="0.25">
      <c r="A879" s="6"/>
      <c r="B879" s="6"/>
      <c r="C879" s="6"/>
      <c r="D879" s="6"/>
      <c r="E879" s="6"/>
      <c r="F879" s="6"/>
      <c r="G879" s="6"/>
    </row>
    <row r="880" spans="1:7" x14ac:dyDescent="0.25">
      <c r="A880" s="6"/>
      <c r="B880" s="6"/>
      <c r="C880" s="6"/>
      <c r="D880" s="6"/>
      <c r="E880" s="6"/>
      <c r="F880" s="6"/>
      <c r="G880" s="6"/>
    </row>
    <row r="881" spans="1:7" x14ac:dyDescent="0.25">
      <c r="A881" s="6"/>
      <c r="B881" s="6"/>
      <c r="C881" s="6"/>
      <c r="D881" s="6"/>
      <c r="E881" s="6"/>
      <c r="F881" s="6"/>
      <c r="G881" s="6"/>
    </row>
    <row r="882" spans="1:7" x14ac:dyDescent="0.25">
      <c r="A882" s="6"/>
      <c r="B882" s="6"/>
      <c r="C882" s="6"/>
      <c r="D882" s="6"/>
      <c r="E882" s="6"/>
      <c r="F882" s="6"/>
      <c r="G882" s="6"/>
    </row>
    <row r="883" spans="1:7" x14ac:dyDescent="0.25">
      <c r="A883" s="6"/>
      <c r="B883" s="6"/>
      <c r="C883" s="6"/>
      <c r="D883" s="6"/>
      <c r="E883" s="6"/>
      <c r="F883" s="6"/>
      <c r="G883" s="6"/>
    </row>
    <row r="884" spans="1:7" x14ac:dyDescent="0.25">
      <c r="A884" s="6"/>
      <c r="B884" s="6"/>
      <c r="C884" s="6"/>
      <c r="D884" s="6"/>
      <c r="E884" s="6"/>
      <c r="F884" s="6"/>
      <c r="G884" s="6"/>
    </row>
    <row r="885" spans="1:7" x14ac:dyDescent="0.25">
      <c r="A885" s="6"/>
      <c r="B885" s="6"/>
      <c r="C885" s="6"/>
      <c r="D885" s="6"/>
      <c r="E885" s="6"/>
      <c r="F885" s="6"/>
      <c r="G885" s="6"/>
    </row>
    <row r="886" spans="1:7" x14ac:dyDescent="0.25">
      <c r="A886" s="6"/>
      <c r="B886" s="6"/>
      <c r="C886" s="6"/>
      <c r="D886" s="6"/>
      <c r="E886" s="6"/>
      <c r="F886" s="6"/>
      <c r="G886" s="6"/>
    </row>
    <row r="887" spans="1:7" x14ac:dyDescent="0.25">
      <c r="A887" s="6"/>
      <c r="B887" s="6"/>
      <c r="C887" s="6"/>
      <c r="D887" s="6"/>
      <c r="E887" s="6"/>
      <c r="F887" s="6"/>
      <c r="G887" s="6"/>
    </row>
    <row r="888" spans="1:7" x14ac:dyDescent="0.25">
      <c r="A888" s="6"/>
      <c r="B888" s="6"/>
      <c r="C888" s="6"/>
      <c r="D888" s="6"/>
      <c r="E888" s="6"/>
      <c r="F888" s="6"/>
      <c r="G888" s="6"/>
    </row>
    <row r="889" spans="1:7" x14ac:dyDescent="0.25">
      <c r="A889" s="6"/>
      <c r="B889" s="6"/>
      <c r="C889" s="6"/>
      <c r="D889" s="6"/>
      <c r="E889" s="6"/>
      <c r="F889" s="6"/>
      <c r="G889" s="6"/>
    </row>
    <row r="890" spans="1:7" x14ac:dyDescent="0.25">
      <c r="A890" s="6"/>
      <c r="B890" s="6"/>
      <c r="C890" s="6"/>
      <c r="D890" s="6"/>
      <c r="E890" s="6"/>
      <c r="F890" s="6"/>
      <c r="G890" s="6"/>
    </row>
    <row r="891" spans="1:7" x14ac:dyDescent="0.25">
      <c r="A891" s="6"/>
      <c r="B891" s="6"/>
      <c r="C891" s="6"/>
      <c r="D891" s="6"/>
      <c r="E891" s="6"/>
      <c r="F891" s="6"/>
      <c r="G891" s="6"/>
    </row>
    <row r="892" spans="1:7" x14ac:dyDescent="0.25">
      <c r="A892" s="6"/>
      <c r="B892" s="6"/>
      <c r="C892" s="6"/>
      <c r="D892" s="6"/>
      <c r="E892" s="6"/>
      <c r="F892" s="6"/>
      <c r="G892" s="6"/>
    </row>
    <row r="893" spans="1:7" x14ac:dyDescent="0.25">
      <c r="A893" s="6"/>
      <c r="B893" s="6"/>
      <c r="C893" s="6"/>
      <c r="D893" s="6"/>
      <c r="E893" s="6"/>
      <c r="F893" s="6"/>
      <c r="G893" s="6"/>
    </row>
    <row r="894" spans="1:7" x14ac:dyDescent="0.25">
      <c r="A894" s="6"/>
      <c r="B894" s="6"/>
      <c r="C894" s="6"/>
      <c r="D894" s="6"/>
      <c r="E894" s="6"/>
      <c r="F894" s="6"/>
      <c r="G894" s="6"/>
    </row>
    <row r="895" spans="1:7" x14ac:dyDescent="0.25">
      <c r="A895" s="6"/>
      <c r="B895" s="6"/>
      <c r="C895" s="6"/>
      <c r="D895" s="6"/>
      <c r="E895" s="6"/>
      <c r="F895" s="6"/>
      <c r="G895" s="6"/>
    </row>
    <row r="896" spans="1:7" x14ac:dyDescent="0.25">
      <c r="A896" s="6"/>
      <c r="B896" s="6"/>
      <c r="C896" s="6"/>
      <c r="D896" s="6"/>
      <c r="E896" s="6"/>
      <c r="F896" s="6"/>
      <c r="G896" s="6"/>
    </row>
    <row r="897" spans="1:7" x14ac:dyDescent="0.25">
      <c r="A897" s="6"/>
      <c r="B897" s="6"/>
      <c r="C897" s="6"/>
      <c r="D897" s="6"/>
      <c r="E897" s="6"/>
      <c r="F897" s="6"/>
      <c r="G897" s="6"/>
    </row>
    <row r="898" spans="1:7" x14ac:dyDescent="0.25">
      <c r="A898" s="6"/>
      <c r="B898" s="6"/>
      <c r="C898" s="6"/>
      <c r="D898" s="6"/>
      <c r="E898" s="6"/>
      <c r="F898" s="6"/>
      <c r="G898" s="6"/>
    </row>
    <row r="899" spans="1:7" x14ac:dyDescent="0.25">
      <c r="A899" s="6"/>
      <c r="B899" s="6"/>
      <c r="C899" s="6"/>
      <c r="D899" s="6"/>
      <c r="E899" s="6"/>
      <c r="F899" s="6"/>
      <c r="G899" s="6"/>
    </row>
    <row r="900" spans="1:7" x14ac:dyDescent="0.25">
      <c r="A900" s="6"/>
      <c r="B900" s="6"/>
      <c r="C900" s="6"/>
      <c r="D900" s="6"/>
      <c r="E900" s="6"/>
      <c r="F900" s="6"/>
      <c r="G900" s="6"/>
    </row>
    <row r="901" spans="1:7" x14ac:dyDescent="0.25">
      <c r="A901" s="6"/>
      <c r="B901" s="6"/>
      <c r="C901" s="6"/>
      <c r="D901" s="6"/>
      <c r="E901" s="6"/>
      <c r="F901" s="6"/>
      <c r="G901" s="6"/>
    </row>
    <row r="902" spans="1:7" x14ac:dyDescent="0.25">
      <c r="A902" s="6"/>
      <c r="B902" s="6"/>
      <c r="C902" s="6"/>
      <c r="D902" s="6"/>
      <c r="E902" s="6"/>
      <c r="F902" s="6"/>
      <c r="G902" s="6"/>
    </row>
    <row r="903" spans="1:7" x14ac:dyDescent="0.25">
      <c r="A903" s="6"/>
      <c r="B903" s="6"/>
      <c r="C903" s="6"/>
      <c r="D903" s="6"/>
      <c r="E903" s="6"/>
      <c r="F903" s="6"/>
      <c r="G903" s="6"/>
    </row>
    <row r="904" spans="1:7" x14ac:dyDescent="0.25">
      <c r="A904" s="6"/>
      <c r="B904" s="6"/>
      <c r="C904" s="6"/>
      <c r="D904" s="6"/>
      <c r="E904" s="6"/>
      <c r="F904" s="6"/>
      <c r="G904" s="6"/>
    </row>
    <row r="905" spans="1:7" x14ac:dyDescent="0.25">
      <c r="A905" s="6"/>
      <c r="B905" s="6"/>
      <c r="C905" s="6"/>
      <c r="D905" s="6"/>
      <c r="E905" s="6"/>
      <c r="F905" s="6"/>
      <c r="G905" s="6"/>
    </row>
    <row r="906" spans="1:7" x14ac:dyDescent="0.25">
      <c r="A906" s="6"/>
      <c r="B906" s="6"/>
      <c r="C906" s="6"/>
      <c r="D906" s="6"/>
      <c r="E906" s="6"/>
      <c r="F906" s="6"/>
      <c r="G906" s="6"/>
    </row>
    <row r="907" spans="1:7" x14ac:dyDescent="0.25">
      <c r="A907" s="6"/>
      <c r="B907" s="6"/>
      <c r="C907" s="6"/>
      <c r="D907" s="6"/>
      <c r="E907" s="6"/>
      <c r="F907" s="6"/>
      <c r="G907" s="6"/>
    </row>
    <row r="908" spans="1:7" x14ac:dyDescent="0.25">
      <c r="A908" s="6"/>
      <c r="B908" s="6"/>
      <c r="C908" s="6"/>
      <c r="D908" s="6"/>
      <c r="E908" s="6"/>
      <c r="F908" s="6"/>
      <c r="G908" s="6"/>
    </row>
    <row r="909" spans="1:7" x14ac:dyDescent="0.25">
      <c r="A909" s="6"/>
      <c r="B909" s="6"/>
      <c r="C909" s="6"/>
      <c r="D909" s="6"/>
      <c r="E909" s="6"/>
      <c r="F909" s="6"/>
      <c r="G909" s="6"/>
    </row>
    <row r="910" spans="1:7" x14ac:dyDescent="0.25">
      <c r="A910" s="6"/>
      <c r="B910" s="6"/>
      <c r="C910" s="6"/>
      <c r="D910" s="6"/>
      <c r="E910" s="6"/>
      <c r="F910" s="6"/>
      <c r="G910" s="6"/>
    </row>
    <row r="911" spans="1:7" x14ac:dyDescent="0.25">
      <c r="A911" s="6"/>
      <c r="B911" s="6"/>
      <c r="C911" s="6"/>
      <c r="D911" s="6"/>
      <c r="E911" s="6"/>
      <c r="F911" s="6"/>
      <c r="G911" s="6"/>
    </row>
    <row r="912" spans="1:7" x14ac:dyDescent="0.25">
      <c r="A912" s="6"/>
      <c r="B912" s="6"/>
      <c r="C912" s="6"/>
      <c r="D912" s="6"/>
      <c r="E912" s="6"/>
      <c r="F912" s="6"/>
      <c r="G912" s="6"/>
    </row>
    <row r="913" spans="1:7" x14ac:dyDescent="0.25">
      <c r="A913" s="6"/>
      <c r="B913" s="6"/>
      <c r="C913" s="6"/>
      <c r="D913" s="6"/>
      <c r="E913" s="6"/>
      <c r="F913" s="6"/>
      <c r="G913" s="6"/>
    </row>
    <row r="914" spans="1:7" x14ac:dyDescent="0.25">
      <c r="A914" s="6"/>
      <c r="B914" s="6"/>
      <c r="C914" s="6"/>
      <c r="D914" s="6"/>
      <c r="E914" s="6"/>
      <c r="F914" s="6"/>
      <c r="G914" s="6"/>
    </row>
    <row r="915" spans="1:7" x14ac:dyDescent="0.25">
      <c r="A915" s="6"/>
      <c r="B915" s="6"/>
      <c r="C915" s="6"/>
      <c r="D915" s="6"/>
      <c r="E915" s="6"/>
      <c r="F915" s="6"/>
      <c r="G915" s="6"/>
    </row>
    <row r="916" spans="1:7" x14ac:dyDescent="0.25">
      <c r="A916" s="6"/>
      <c r="B916" s="6"/>
      <c r="C916" s="6"/>
      <c r="D916" s="6"/>
      <c r="E916" s="6"/>
      <c r="F916" s="6"/>
      <c r="G916" s="6"/>
    </row>
    <row r="917" spans="1:7" x14ac:dyDescent="0.25">
      <c r="A917" s="6"/>
      <c r="B917" s="6"/>
      <c r="C917" s="6"/>
      <c r="D917" s="6"/>
      <c r="E917" s="6"/>
      <c r="F917" s="6"/>
      <c r="G917" s="6"/>
    </row>
    <row r="918" spans="1:7" x14ac:dyDescent="0.25">
      <c r="A918" s="6"/>
      <c r="B918" s="6"/>
      <c r="C918" s="6"/>
      <c r="D918" s="6"/>
      <c r="E918" s="6"/>
      <c r="F918" s="6"/>
      <c r="G918" s="6"/>
    </row>
    <row r="919" spans="1:7" x14ac:dyDescent="0.25">
      <c r="A919" s="6"/>
      <c r="B919" s="6"/>
      <c r="C919" s="6"/>
      <c r="D919" s="6"/>
      <c r="E919" s="6"/>
      <c r="F919" s="6"/>
      <c r="G919" s="6"/>
    </row>
    <row r="920" spans="1:7" x14ac:dyDescent="0.25">
      <c r="A920" s="6"/>
      <c r="B920" s="6"/>
      <c r="C920" s="6"/>
      <c r="D920" s="6"/>
      <c r="E920" s="6"/>
      <c r="F920" s="6"/>
      <c r="G920" s="6"/>
    </row>
    <row r="921" spans="1:7" x14ac:dyDescent="0.25">
      <c r="A921" s="6"/>
      <c r="B921" s="6"/>
      <c r="C921" s="6"/>
      <c r="D921" s="6"/>
      <c r="E921" s="6"/>
      <c r="F921" s="6"/>
      <c r="G921" s="6"/>
    </row>
    <row r="922" spans="1:7" x14ac:dyDescent="0.25">
      <c r="A922" s="6"/>
      <c r="B922" s="6"/>
      <c r="C922" s="6"/>
      <c r="D922" s="6"/>
      <c r="E922" s="6"/>
      <c r="F922" s="6"/>
      <c r="G922" s="6"/>
    </row>
    <row r="923" spans="1:7" x14ac:dyDescent="0.25">
      <c r="A923" s="6"/>
      <c r="B923" s="6"/>
      <c r="C923" s="6"/>
      <c r="D923" s="6"/>
      <c r="E923" s="6"/>
      <c r="F923" s="6"/>
      <c r="G923" s="6"/>
    </row>
    <row r="924" spans="1:7" x14ac:dyDescent="0.25">
      <c r="A924" s="6"/>
      <c r="B924" s="6"/>
      <c r="C924" s="6"/>
      <c r="D924" s="6"/>
      <c r="E924" s="6"/>
      <c r="F924" s="6"/>
      <c r="G924" s="6"/>
    </row>
    <row r="925" spans="1:7" x14ac:dyDescent="0.25">
      <c r="A925" s="6"/>
      <c r="B925" s="6"/>
      <c r="C925" s="6"/>
      <c r="D925" s="6"/>
      <c r="E925" s="6"/>
      <c r="F925" s="6"/>
      <c r="G925" s="6"/>
    </row>
    <row r="926" spans="1:7" x14ac:dyDescent="0.25">
      <c r="A926" s="6"/>
      <c r="B926" s="6"/>
      <c r="C926" s="6"/>
      <c r="D926" s="6"/>
      <c r="E926" s="6"/>
      <c r="F926" s="6"/>
      <c r="G926" s="6"/>
    </row>
    <row r="927" spans="1:7" x14ac:dyDescent="0.25">
      <c r="A927" s="6"/>
      <c r="B927" s="6"/>
      <c r="C927" s="6"/>
      <c r="D927" s="6"/>
      <c r="E927" s="6"/>
      <c r="F927" s="6"/>
      <c r="G927" s="6"/>
    </row>
    <row r="928" spans="1:7" x14ac:dyDescent="0.25">
      <c r="A928" s="6"/>
      <c r="B928" s="6"/>
      <c r="C928" s="6"/>
      <c r="D928" s="6"/>
      <c r="E928" s="6"/>
      <c r="F928" s="6"/>
      <c r="G928" s="6"/>
    </row>
    <row r="929" spans="1:7" x14ac:dyDescent="0.25">
      <c r="A929" s="6"/>
      <c r="B929" s="6"/>
      <c r="C929" s="6"/>
      <c r="D929" s="6"/>
      <c r="E929" s="6"/>
      <c r="F929" s="6"/>
      <c r="G929" s="6"/>
    </row>
    <row r="930" spans="1:7" x14ac:dyDescent="0.25">
      <c r="A930" s="6"/>
      <c r="B930" s="6"/>
      <c r="C930" s="6"/>
      <c r="D930" s="6"/>
      <c r="E930" s="6"/>
      <c r="F930" s="6"/>
      <c r="G930" s="6"/>
    </row>
    <row r="931" spans="1:7" x14ac:dyDescent="0.25">
      <c r="A931" s="6"/>
      <c r="B931" s="6"/>
      <c r="C931" s="6"/>
      <c r="D931" s="6"/>
      <c r="E931" s="6"/>
      <c r="F931" s="6"/>
      <c r="G931" s="6"/>
    </row>
    <row r="932" spans="1:7" x14ac:dyDescent="0.25">
      <c r="A932" s="6"/>
      <c r="B932" s="6"/>
      <c r="C932" s="6"/>
      <c r="D932" s="6"/>
      <c r="E932" s="6"/>
      <c r="F932" s="6"/>
      <c r="G932" s="6"/>
    </row>
    <row r="933" spans="1:7" x14ac:dyDescent="0.25">
      <c r="A933" s="6"/>
      <c r="B933" s="6"/>
      <c r="C933" s="6"/>
      <c r="D933" s="6"/>
      <c r="E933" s="6"/>
      <c r="F933" s="6"/>
      <c r="G933" s="6"/>
    </row>
    <row r="934" spans="1:7" x14ac:dyDescent="0.25">
      <c r="A934" s="6"/>
      <c r="B934" s="6"/>
      <c r="C934" s="6"/>
      <c r="D934" s="6"/>
      <c r="E934" s="6"/>
      <c r="F934" s="6"/>
      <c r="G934" s="6"/>
    </row>
    <row r="935" spans="1:7" x14ac:dyDescent="0.25">
      <c r="A935" s="6"/>
      <c r="B935" s="6"/>
      <c r="C935" s="6"/>
      <c r="D935" s="6"/>
      <c r="E935" s="6"/>
      <c r="F935" s="6"/>
      <c r="G935" s="6"/>
    </row>
    <row r="936" spans="1:7" x14ac:dyDescent="0.25">
      <c r="A936" s="6"/>
      <c r="B936" s="6"/>
      <c r="C936" s="6"/>
      <c r="D936" s="6"/>
      <c r="E936" s="6"/>
      <c r="F936" s="6"/>
      <c r="G936" s="6"/>
    </row>
    <row r="937" spans="1:7" x14ac:dyDescent="0.25">
      <c r="A937" s="6"/>
      <c r="B937" s="6"/>
      <c r="C937" s="6"/>
      <c r="D937" s="6"/>
      <c r="E937" s="6"/>
      <c r="F937" s="6"/>
      <c r="G937" s="6"/>
    </row>
    <row r="938" spans="1:7" x14ac:dyDescent="0.25">
      <c r="A938" s="6"/>
      <c r="B938" s="6"/>
      <c r="C938" s="6"/>
      <c r="D938" s="6"/>
      <c r="E938" s="6"/>
      <c r="F938" s="6"/>
      <c r="G938" s="6"/>
    </row>
    <row r="939" spans="1:7" x14ac:dyDescent="0.25">
      <c r="A939" s="6"/>
      <c r="B939" s="6"/>
      <c r="C939" s="6"/>
      <c r="D939" s="6"/>
      <c r="E939" s="6"/>
      <c r="F939" s="6"/>
      <c r="G939" s="6"/>
    </row>
    <row r="940" spans="1:7" x14ac:dyDescent="0.25">
      <c r="A940" s="6"/>
      <c r="B940" s="6"/>
      <c r="C940" s="6"/>
      <c r="D940" s="6"/>
      <c r="E940" s="6"/>
      <c r="F940" s="6"/>
      <c r="G940" s="6"/>
    </row>
    <row r="941" spans="1:7" x14ac:dyDescent="0.25">
      <c r="A941" s="6"/>
      <c r="B941" s="6"/>
      <c r="C941" s="6"/>
      <c r="D941" s="6"/>
      <c r="E941" s="6"/>
      <c r="F941" s="6"/>
      <c r="G941" s="6"/>
    </row>
    <row r="942" spans="1:7" x14ac:dyDescent="0.25">
      <c r="A942" s="6"/>
      <c r="B942" s="6"/>
      <c r="C942" s="6"/>
      <c r="D942" s="6"/>
      <c r="E942" s="6"/>
      <c r="F942" s="6"/>
      <c r="G942" s="6"/>
    </row>
    <row r="943" spans="1:7" x14ac:dyDescent="0.25">
      <c r="A943" s="6"/>
      <c r="B943" s="6"/>
      <c r="C943" s="6"/>
      <c r="D943" s="6"/>
      <c r="E943" s="6"/>
      <c r="F943" s="6"/>
      <c r="G943" s="6"/>
    </row>
    <row r="944" spans="1:7" x14ac:dyDescent="0.25">
      <c r="A944" s="6"/>
      <c r="B944" s="6"/>
      <c r="C944" s="6"/>
      <c r="D944" s="6"/>
      <c r="E944" s="6"/>
      <c r="F944" s="6"/>
      <c r="G944" s="6"/>
    </row>
    <row r="945" spans="1:7" x14ac:dyDescent="0.25">
      <c r="A945" s="6"/>
      <c r="B945" s="6"/>
      <c r="C945" s="6"/>
      <c r="D945" s="6"/>
      <c r="E945" s="6"/>
      <c r="F945" s="6"/>
      <c r="G945" s="6"/>
    </row>
    <row r="946" spans="1:7" x14ac:dyDescent="0.25">
      <c r="A946" s="6"/>
      <c r="B946" s="6"/>
      <c r="C946" s="6"/>
      <c r="D946" s="6"/>
      <c r="E946" s="6"/>
      <c r="F946" s="6"/>
      <c r="G946" s="6"/>
    </row>
    <row r="947" spans="1:7" x14ac:dyDescent="0.25">
      <c r="A947" s="6"/>
      <c r="B947" s="6"/>
      <c r="C947" s="6"/>
      <c r="D947" s="6"/>
      <c r="E947" s="6"/>
      <c r="F947" s="6"/>
      <c r="G947" s="6"/>
    </row>
    <row r="948" spans="1:7" x14ac:dyDescent="0.25">
      <c r="A948" s="6"/>
      <c r="B948" s="6"/>
      <c r="C948" s="6"/>
      <c r="D948" s="6"/>
      <c r="E948" s="6"/>
      <c r="F948" s="6"/>
      <c r="G948" s="6"/>
    </row>
    <row r="949" spans="1:7" x14ac:dyDescent="0.25">
      <c r="A949" s="6"/>
      <c r="B949" s="6"/>
      <c r="C949" s="6"/>
      <c r="D949" s="6"/>
      <c r="E949" s="6"/>
      <c r="F949" s="6"/>
      <c r="G949" s="6"/>
    </row>
    <row r="950" spans="1:7" x14ac:dyDescent="0.25">
      <c r="A950" s="6"/>
      <c r="B950" s="6"/>
      <c r="C950" s="6"/>
      <c r="D950" s="6"/>
      <c r="E950" s="6"/>
      <c r="F950" s="6"/>
      <c r="G950" s="6"/>
    </row>
    <row r="951" spans="1:7" x14ac:dyDescent="0.25">
      <c r="A951" s="6"/>
      <c r="B951" s="6"/>
      <c r="C951" s="6"/>
      <c r="D951" s="6"/>
      <c r="E951" s="6"/>
      <c r="F951" s="6"/>
      <c r="G951" s="6"/>
    </row>
    <row r="952" spans="1:7" x14ac:dyDescent="0.25">
      <c r="A952" s="6"/>
      <c r="B952" s="6"/>
      <c r="C952" s="6"/>
      <c r="D952" s="6"/>
      <c r="E952" s="6"/>
      <c r="F952" s="6"/>
      <c r="G952" s="6"/>
    </row>
    <row r="953" spans="1:7" x14ac:dyDescent="0.25">
      <c r="A953" s="6"/>
      <c r="B953" s="6"/>
      <c r="C953" s="6"/>
      <c r="D953" s="6"/>
      <c r="E953" s="6"/>
      <c r="F953" s="6"/>
      <c r="G953" s="6"/>
    </row>
    <row r="954" spans="1:7" x14ac:dyDescent="0.25">
      <c r="A954" s="6"/>
      <c r="B954" s="6"/>
      <c r="C954" s="6"/>
      <c r="D954" s="6"/>
      <c r="E954" s="6"/>
      <c r="F954" s="6"/>
      <c r="G954" s="6"/>
    </row>
    <row r="955" spans="1:7" x14ac:dyDescent="0.25">
      <c r="A955" s="6"/>
      <c r="B955" s="6"/>
      <c r="C955" s="6"/>
      <c r="D955" s="6"/>
      <c r="E955" s="6"/>
      <c r="F955" s="6"/>
      <c r="G955" s="6"/>
    </row>
    <row r="956" spans="1:7" x14ac:dyDescent="0.25">
      <c r="A956" s="6"/>
      <c r="B956" s="6"/>
      <c r="C956" s="6"/>
      <c r="D956" s="6"/>
      <c r="E956" s="6"/>
      <c r="F956" s="6"/>
      <c r="G956" s="6"/>
    </row>
    <row r="957" spans="1:7" x14ac:dyDescent="0.25">
      <c r="A957" s="6"/>
      <c r="B957" s="6"/>
      <c r="C957" s="6"/>
      <c r="D957" s="6"/>
      <c r="E957" s="6"/>
      <c r="F957" s="6"/>
      <c r="G957" s="6"/>
    </row>
    <row r="958" spans="1:7" x14ac:dyDescent="0.25">
      <c r="A958" s="6"/>
      <c r="B958" s="6"/>
      <c r="C958" s="6"/>
      <c r="D958" s="6"/>
      <c r="E958" s="6"/>
      <c r="F958" s="6"/>
      <c r="G958" s="6"/>
    </row>
    <row r="959" spans="1:7" x14ac:dyDescent="0.25">
      <c r="A959" s="6"/>
      <c r="B959" s="6"/>
      <c r="C959" s="6"/>
      <c r="D959" s="6"/>
      <c r="E959" s="6"/>
      <c r="F959" s="6"/>
      <c r="G959" s="6"/>
    </row>
    <row r="960" spans="1:7" x14ac:dyDescent="0.25">
      <c r="A960" s="6"/>
      <c r="B960" s="6"/>
      <c r="C960" s="6"/>
      <c r="D960" s="6"/>
      <c r="E960" s="6"/>
      <c r="F960" s="6"/>
      <c r="G960" s="6"/>
    </row>
    <row r="961" spans="1:7" x14ac:dyDescent="0.25">
      <c r="A961" s="6"/>
      <c r="B961" s="6"/>
      <c r="C961" s="6"/>
      <c r="D961" s="6"/>
      <c r="E961" s="6"/>
      <c r="F961" s="6"/>
      <c r="G961" s="6"/>
    </row>
    <row r="962" spans="1:7" x14ac:dyDescent="0.25">
      <c r="A962" s="6"/>
      <c r="B962" s="6"/>
      <c r="C962" s="6"/>
      <c r="D962" s="6"/>
      <c r="E962" s="6"/>
      <c r="F962" s="6"/>
      <c r="G962" s="6"/>
    </row>
    <row r="963" spans="1:7" x14ac:dyDescent="0.25">
      <c r="A963" s="6"/>
      <c r="B963" s="6"/>
      <c r="C963" s="6"/>
      <c r="D963" s="6"/>
      <c r="E963" s="6"/>
      <c r="F963" s="6"/>
      <c r="G963" s="6"/>
    </row>
    <row r="964" spans="1:7" x14ac:dyDescent="0.25">
      <c r="A964" s="6"/>
      <c r="B964" s="6"/>
      <c r="C964" s="6"/>
      <c r="D964" s="6"/>
      <c r="E964" s="6"/>
      <c r="F964" s="6"/>
      <c r="G964" s="6"/>
    </row>
    <row r="965" spans="1:7" x14ac:dyDescent="0.25">
      <c r="A965" s="6"/>
      <c r="B965" s="6"/>
      <c r="C965" s="6"/>
      <c r="D965" s="6"/>
      <c r="E965" s="6"/>
      <c r="F965" s="6"/>
      <c r="G965" s="6"/>
    </row>
    <row r="966" spans="1:7" x14ac:dyDescent="0.25">
      <c r="A966" s="6"/>
      <c r="B966" s="6"/>
      <c r="C966" s="6"/>
      <c r="D966" s="6"/>
      <c r="E966" s="6"/>
      <c r="F966" s="6"/>
      <c r="G966" s="6"/>
    </row>
    <row r="967" spans="1:7" x14ac:dyDescent="0.25">
      <c r="A967" s="6"/>
      <c r="B967" s="6"/>
      <c r="C967" s="6"/>
      <c r="D967" s="6"/>
      <c r="E967" s="6"/>
      <c r="F967" s="6"/>
      <c r="G967" s="6"/>
    </row>
    <row r="968" spans="1:7" x14ac:dyDescent="0.25">
      <c r="A968" s="6"/>
      <c r="B968" s="6"/>
      <c r="C968" s="6"/>
      <c r="D968" s="6"/>
      <c r="E968" s="6"/>
      <c r="F968" s="6"/>
      <c r="G968" s="6"/>
    </row>
    <row r="969" spans="1:7" x14ac:dyDescent="0.25">
      <c r="A969" s="6"/>
      <c r="B969" s="6"/>
      <c r="C969" s="6"/>
      <c r="D969" s="6"/>
      <c r="E969" s="6"/>
      <c r="F969" s="6"/>
      <c r="G969" s="6"/>
    </row>
    <row r="970" spans="1:7" x14ac:dyDescent="0.25">
      <c r="A970" s="6"/>
      <c r="B970" s="6"/>
      <c r="C970" s="6"/>
      <c r="D970" s="6"/>
      <c r="E970" s="6"/>
      <c r="F970" s="6"/>
      <c r="G970" s="6"/>
    </row>
    <row r="971" spans="1:7" x14ac:dyDescent="0.25">
      <c r="A971" s="6"/>
      <c r="B971" s="6"/>
      <c r="C971" s="6"/>
      <c r="D971" s="6"/>
      <c r="E971" s="6"/>
      <c r="F971" s="6"/>
      <c r="G971" s="6"/>
    </row>
    <row r="972" spans="1:7" x14ac:dyDescent="0.25">
      <c r="A972" s="6"/>
      <c r="B972" s="6"/>
      <c r="C972" s="6"/>
      <c r="D972" s="6"/>
      <c r="E972" s="6"/>
      <c r="F972" s="6"/>
      <c r="G972" s="6"/>
    </row>
    <row r="973" spans="1:7" x14ac:dyDescent="0.25">
      <c r="A973" s="6"/>
      <c r="B973" s="6"/>
      <c r="C973" s="6"/>
      <c r="D973" s="6"/>
      <c r="E973" s="6"/>
      <c r="F973" s="6"/>
      <c r="G973" s="6"/>
    </row>
    <row r="974" spans="1:7" x14ac:dyDescent="0.25">
      <c r="A974" s="6"/>
      <c r="B974" s="6"/>
      <c r="C974" s="6"/>
      <c r="D974" s="6"/>
      <c r="E974" s="6"/>
      <c r="F974" s="6"/>
      <c r="G974" s="6"/>
    </row>
    <row r="975" spans="1:7" x14ac:dyDescent="0.25">
      <c r="A975" s="6"/>
      <c r="B975" s="6"/>
      <c r="C975" s="6"/>
      <c r="D975" s="6"/>
      <c r="E975" s="6"/>
      <c r="F975" s="6"/>
      <c r="G975" s="6"/>
    </row>
    <row r="976" spans="1:7" x14ac:dyDescent="0.25">
      <c r="A976" s="6"/>
      <c r="B976" s="6"/>
      <c r="C976" s="6"/>
      <c r="D976" s="6"/>
      <c r="E976" s="6"/>
      <c r="F976" s="6"/>
      <c r="G976" s="6"/>
    </row>
    <row r="977" spans="1:7" x14ac:dyDescent="0.25">
      <c r="A977" s="6"/>
      <c r="B977" s="6"/>
      <c r="C977" s="6"/>
      <c r="D977" s="6"/>
      <c r="E977" s="6"/>
      <c r="F977" s="6"/>
      <c r="G977" s="6"/>
    </row>
    <row r="978" spans="1:7" x14ac:dyDescent="0.25">
      <c r="A978" s="6"/>
      <c r="B978" s="6"/>
      <c r="C978" s="6"/>
      <c r="D978" s="6"/>
      <c r="E978" s="6"/>
      <c r="F978" s="6"/>
      <c r="G978" s="6"/>
    </row>
    <row r="979" spans="1:7" x14ac:dyDescent="0.25">
      <c r="A979" s="6"/>
      <c r="B979" s="6"/>
      <c r="C979" s="6"/>
      <c r="D979" s="6"/>
      <c r="E979" s="6"/>
      <c r="F979" s="6"/>
      <c r="G979" s="6"/>
    </row>
    <row r="980" spans="1:7" x14ac:dyDescent="0.25">
      <c r="A980" s="6"/>
      <c r="B980" s="6"/>
      <c r="C980" s="6"/>
      <c r="D980" s="6"/>
      <c r="E980" s="6"/>
      <c r="F980" s="6"/>
      <c r="G980" s="6"/>
    </row>
    <row r="981" spans="1:7" x14ac:dyDescent="0.25">
      <c r="A981" s="6"/>
      <c r="B981" s="6"/>
      <c r="C981" s="6"/>
      <c r="D981" s="6"/>
      <c r="E981" s="6"/>
      <c r="F981" s="6"/>
      <c r="G981" s="6"/>
    </row>
    <row r="982" spans="1:7" x14ac:dyDescent="0.25">
      <c r="A982" s="6"/>
      <c r="B982" s="6"/>
      <c r="C982" s="6"/>
      <c r="D982" s="6"/>
      <c r="E982" s="6"/>
      <c r="F982" s="6"/>
      <c r="G982" s="6"/>
    </row>
    <row r="983" spans="1:7" x14ac:dyDescent="0.25">
      <c r="A983" s="6"/>
      <c r="B983" s="6"/>
      <c r="C983" s="6"/>
      <c r="D983" s="6"/>
      <c r="E983" s="6"/>
      <c r="F983" s="6"/>
      <c r="G983" s="6"/>
    </row>
    <row r="984" spans="1:7" x14ac:dyDescent="0.25">
      <c r="A984" s="6"/>
      <c r="B984" s="6"/>
      <c r="C984" s="6"/>
      <c r="D984" s="6"/>
      <c r="E984" s="6"/>
      <c r="F984" s="6"/>
      <c r="G984" s="6"/>
    </row>
    <row r="985" spans="1:7" x14ac:dyDescent="0.25">
      <c r="A985" s="6"/>
      <c r="B985" s="6"/>
      <c r="C985" s="6"/>
      <c r="D985" s="6"/>
      <c r="E985" s="6"/>
      <c r="F985" s="6"/>
      <c r="G985" s="6"/>
    </row>
    <row r="986" spans="1:7" x14ac:dyDescent="0.25">
      <c r="A986" s="6"/>
      <c r="B986" s="6"/>
      <c r="C986" s="6"/>
      <c r="D986" s="6"/>
      <c r="E986" s="6"/>
      <c r="F986" s="6"/>
      <c r="G986" s="6"/>
    </row>
    <row r="987" spans="1:7" x14ac:dyDescent="0.25">
      <c r="A987" s="6"/>
      <c r="B987" s="6"/>
      <c r="C987" s="6"/>
      <c r="D987" s="6"/>
      <c r="E987" s="6"/>
      <c r="F987" s="6"/>
      <c r="G987" s="6"/>
    </row>
    <row r="988" spans="1:7" x14ac:dyDescent="0.25">
      <c r="A988" s="6"/>
      <c r="B988" s="6"/>
      <c r="C988" s="6"/>
      <c r="D988" s="6"/>
      <c r="E988" s="6"/>
      <c r="F988" s="6"/>
      <c r="G988" s="6"/>
    </row>
    <row r="989" spans="1:7" x14ac:dyDescent="0.25">
      <c r="A989" s="6"/>
      <c r="B989" s="6"/>
      <c r="C989" s="6"/>
      <c r="D989" s="6"/>
      <c r="E989" s="6"/>
      <c r="F989" s="6"/>
      <c r="G989" s="6"/>
    </row>
    <row r="990" spans="1:7" x14ac:dyDescent="0.25">
      <c r="A990" s="6"/>
      <c r="B990" s="6"/>
      <c r="C990" s="6"/>
      <c r="D990" s="6"/>
      <c r="E990" s="6"/>
      <c r="F990" s="6"/>
      <c r="G990" s="6"/>
    </row>
    <row r="991" spans="1:7" x14ac:dyDescent="0.25">
      <c r="A991" s="6"/>
      <c r="B991" s="6"/>
      <c r="C991" s="6"/>
      <c r="D991" s="6"/>
      <c r="E991" s="6"/>
      <c r="F991" s="6"/>
      <c r="G991" s="6"/>
    </row>
    <row r="992" spans="1:7" x14ac:dyDescent="0.25">
      <c r="A992" s="6"/>
      <c r="B992" s="6"/>
      <c r="C992" s="6"/>
      <c r="D992" s="6"/>
      <c r="E992" s="6"/>
      <c r="F992" s="6"/>
      <c r="G992" s="6"/>
    </row>
    <row r="993" spans="1:7" x14ac:dyDescent="0.25">
      <c r="A993" s="6"/>
      <c r="B993" s="6"/>
      <c r="C993" s="6"/>
      <c r="D993" s="6"/>
      <c r="E993" s="6"/>
      <c r="F993" s="6"/>
      <c r="G993" s="6"/>
    </row>
    <row r="994" spans="1:7" x14ac:dyDescent="0.25">
      <c r="A994" s="6"/>
      <c r="B994" s="6"/>
      <c r="C994" s="6"/>
      <c r="D994" s="6"/>
      <c r="E994" s="6"/>
      <c r="F994" s="6"/>
      <c r="G994" s="6"/>
    </row>
    <row r="995" spans="1:7" x14ac:dyDescent="0.25">
      <c r="A995" s="6"/>
      <c r="B995" s="6"/>
      <c r="C995" s="6"/>
      <c r="D995" s="6"/>
      <c r="E995" s="6"/>
      <c r="F995" s="6"/>
      <c r="G995" s="6"/>
    </row>
    <row r="996" spans="1:7" x14ac:dyDescent="0.25">
      <c r="A996" s="6"/>
      <c r="B996" s="6"/>
      <c r="C996" s="6"/>
      <c r="D996" s="6"/>
      <c r="E996" s="6"/>
      <c r="F996" s="6"/>
      <c r="G996" s="6"/>
    </row>
    <row r="997" spans="1:7" x14ac:dyDescent="0.25">
      <c r="A997" s="6"/>
      <c r="B997" s="6"/>
      <c r="C997" s="6"/>
      <c r="D997" s="6"/>
      <c r="E997" s="6"/>
      <c r="F997" s="6"/>
      <c r="G997" s="6"/>
    </row>
    <row r="998" spans="1:7" x14ac:dyDescent="0.25">
      <c r="A998" s="6"/>
      <c r="B998" s="6"/>
      <c r="C998" s="6"/>
      <c r="D998" s="6"/>
      <c r="E998" s="6"/>
      <c r="F998" s="6"/>
      <c r="G998" s="6"/>
    </row>
    <row r="999" spans="1:7" x14ac:dyDescent="0.25">
      <c r="A999" s="6"/>
      <c r="B999" s="6"/>
      <c r="C999" s="6"/>
      <c r="D999" s="6"/>
      <c r="E999" s="6"/>
      <c r="F999" s="6"/>
      <c r="G999" s="6"/>
    </row>
    <row r="1000" spans="1:7" x14ac:dyDescent="0.25">
      <c r="A1000" s="6"/>
      <c r="B1000" s="6"/>
      <c r="C1000" s="6"/>
      <c r="D1000" s="6"/>
      <c r="E1000" s="6"/>
      <c r="F1000" s="6"/>
      <c r="G1000" s="6"/>
    </row>
    <row r="1001" spans="1:7" x14ac:dyDescent="0.25">
      <c r="A1001" s="6"/>
      <c r="B1001" s="6"/>
      <c r="C1001" s="6"/>
      <c r="D1001" s="6"/>
      <c r="E1001" s="6"/>
      <c r="F1001" s="6"/>
      <c r="G1001" s="6"/>
    </row>
    <row r="1002" spans="1:7" x14ac:dyDescent="0.25">
      <c r="A1002" s="6"/>
      <c r="B1002" s="6"/>
      <c r="C1002" s="6"/>
      <c r="D1002" s="6"/>
      <c r="E1002" s="6"/>
      <c r="F1002" s="6"/>
      <c r="G1002" s="6"/>
    </row>
    <row r="1003" spans="1:7" x14ac:dyDescent="0.25">
      <c r="A1003" s="6"/>
      <c r="B1003" s="6"/>
      <c r="C1003" s="6"/>
      <c r="D1003" s="6"/>
      <c r="E1003" s="6"/>
      <c r="F1003" s="6"/>
      <c r="G1003" s="6"/>
    </row>
    <row r="1004" spans="1:7" x14ac:dyDescent="0.25">
      <c r="A1004" s="6"/>
      <c r="B1004" s="6"/>
      <c r="C1004" s="6"/>
      <c r="D1004" s="6"/>
      <c r="E1004" s="6"/>
      <c r="F1004" s="6"/>
      <c r="G1004" s="6"/>
    </row>
    <row r="1005" spans="1:7" x14ac:dyDescent="0.25">
      <c r="A1005" s="6"/>
      <c r="B1005" s="6"/>
      <c r="C1005" s="6"/>
      <c r="D1005" s="6"/>
      <c r="E1005" s="6"/>
      <c r="F1005" s="6"/>
      <c r="G1005" s="6"/>
    </row>
    <row r="1006" spans="1:7" x14ac:dyDescent="0.25">
      <c r="A1006" s="6"/>
      <c r="B1006" s="6"/>
      <c r="C1006" s="6"/>
      <c r="D1006" s="6"/>
      <c r="E1006" s="6"/>
      <c r="F1006" s="6"/>
      <c r="G1006" s="6"/>
    </row>
    <row r="1007" spans="1:7" x14ac:dyDescent="0.25">
      <c r="A1007" s="6"/>
      <c r="B1007" s="6"/>
      <c r="C1007" s="6"/>
      <c r="D1007" s="6"/>
      <c r="E1007" s="6"/>
      <c r="F1007" s="6"/>
      <c r="G1007" s="6"/>
    </row>
    <row r="1008" spans="1:7" x14ac:dyDescent="0.25">
      <c r="A1008" s="6"/>
      <c r="B1008" s="6"/>
      <c r="C1008" s="6"/>
      <c r="D1008" s="6"/>
      <c r="E1008" s="6"/>
      <c r="F1008" s="6"/>
      <c r="G1008" s="6"/>
    </row>
    <row r="1009" spans="1:7" x14ac:dyDescent="0.25">
      <c r="A1009" s="6"/>
      <c r="B1009" s="6"/>
      <c r="C1009" s="6"/>
      <c r="D1009" s="6"/>
      <c r="E1009" s="6"/>
      <c r="F1009" s="6"/>
      <c r="G1009" s="6"/>
    </row>
    <row r="1010" spans="1:7" x14ac:dyDescent="0.25">
      <c r="A1010" s="6"/>
      <c r="B1010" s="6"/>
      <c r="C1010" s="6"/>
      <c r="D1010" s="6"/>
      <c r="E1010" s="6"/>
      <c r="F1010" s="6"/>
      <c r="G1010" s="6"/>
    </row>
    <row r="1011" spans="1:7" x14ac:dyDescent="0.25">
      <c r="A1011" s="6"/>
      <c r="B1011" s="6"/>
      <c r="C1011" s="6"/>
      <c r="D1011" s="6"/>
      <c r="E1011" s="6"/>
      <c r="F1011" s="6"/>
      <c r="G1011" s="6"/>
    </row>
    <row r="1012" spans="1:7" x14ac:dyDescent="0.25">
      <c r="A1012" s="6"/>
      <c r="B1012" s="6"/>
      <c r="C1012" s="6"/>
      <c r="D1012" s="6"/>
      <c r="E1012" s="6"/>
      <c r="F1012" s="6"/>
      <c r="G1012" s="6"/>
    </row>
    <row r="1013" spans="1:7" x14ac:dyDescent="0.25">
      <c r="A1013" s="6"/>
      <c r="B1013" s="6"/>
      <c r="C1013" s="6"/>
      <c r="D1013" s="6"/>
      <c r="E1013" s="6"/>
      <c r="F1013" s="6"/>
      <c r="G1013" s="6"/>
    </row>
    <row r="1014" spans="1:7" x14ac:dyDescent="0.25">
      <c r="A1014" s="6"/>
      <c r="B1014" s="6"/>
      <c r="C1014" s="6"/>
      <c r="D1014" s="6"/>
      <c r="E1014" s="6"/>
      <c r="F1014" s="6"/>
      <c r="G1014" s="6"/>
    </row>
    <row r="1015" spans="1:7" x14ac:dyDescent="0.25">
      <c r="A1015" s="6"/>
      <c r="B1015" s="6"/>
      <c r="C1015" s="6"/>
      <c r="D1015" s="6"/>
      <c r="E1015" s="6"/>
      <c r="F1015" s="6"/>
      <c r="G1015" s="6"/>
    </row>
    <row r="1016" spans="1:7" x14ac:dyDescent="0.25">
      <c r="A1016" s="6"/>
      <c r="B1016" s="6"/>
      <c r="C1016" s="6"/>
      <c r="D1016" s="6"/>
      <c r="E1016" s="6"/>
      <c r="F1016" s="6"/>
      <c r="G1016" s="6"/>
    </row>
    <row r="1017" spans="1:7" x14ac:dyDescent="0.25">
      <c r="A1017" s="6"/>
      <c r="B1017" s="6"/>
      <c r="C1017" s="6"/>
      <c r="D1017" s="6"/>
      <c r="E1017" s="6"/>
      <c r="F1017" s="6"/>
      <c r="G1017" s="6"/>
    </row>
    <row r="1018" spans="1:7" x14ac:dyDescent="0.25">
      <c r="A1018" s="6"/>
      <c r="B1018" s="6"/>
      <c r="C1018" s="6"/>
      <c r="D1018" s="6"/>
      <c r="E1018" s="6"/>
      <c r="F1018" s="6"/>
      <c r="G1018" s="6"/>
    </row>
    <row r="1019" spans="1:7" x14ac:dyDescent="0.25">
      <c r="A1019" s="6"/>
      <c r="B1019" s="6"/>
      <c r="C1019" s="6"/>
      <c r="D1019" s="6"/>
      <c r="E1019" s="6"/>
      <c r="F1019" s="6"/>
      <c r="G1019" s="6"/>
    </row>
    <row r="1020" spans="1:7" x14ac:dyDescent="0.25">
      <c r="A1020" s="6"/>
      <c r="B1020" s="6"/>
      <c r="C1020" s="6"/>
      <c r="D1020" s="6"/>
      <c r="E1020" s="6"/>
      <c r="F1020" s="6"/>
      <c r="G1020" s="6"/>
    </row>
    <row r="1021" spans="1:7" x14ac:dyDescent="0.25">
      <c r="A1021" s="6"/>
      <c r="B1021" s="6"/>
      <c r="C1021" s="6"/>
      <c r="D1021" s="6"/>
      <c r="E1021" s="6"/>
      <c r="F1021" s="6"/>
      <c r="G1021" s="6"/>
    </row>
    <row r="1022" spans="1:7" x14ac:dyDescent="0.25">
      <c r="A1022" s="6"/>
      <c r="B1022" s="6"/>
      <c r="C1022" s="6"/>
      <c r="D1022" s="6"/>
      <c r="E1022" s="6"/>
      <c r="F1022" s="6"/>
      <c r="G1022" s="6"/>
    </row>
    <row r="1023" spans="1:7" x14ac:dyDescent="0.25">
      <c r="A1023" s="6"/>
      <c r="B1023" s="6"/>
      <c r="C1023" s="6"/>
      <c r="D1023" s="6"/>
      <c r="E1023" s="6"/>
      <c r="F1023" s="6"/>
      <c r="G1023" s="6"/>
    </row>
    <row r="1024" spans="1:7" x14ac:dyDescent="0.25">
      <c r="A1024" s="6"/>
      <c r="B1024" s="6"/>
      <c r="C1024" s="6"/>
      <c r="D1024" s="6"/>
      <c r="E1024" s="6"/>
      <c r="F1024" s="6"/>
      <c r="G1024" s="6"/>
    </row>
    <row r="1025" spans="1:7" x14ac:dyDescent="0.25">
      <c r="A1025" s="6"/>
      <c r="B1025" s="6"/>
      <c r="C1025" s="6"/>
      <c r="D1025" s="6"/>
      <c r="E1025" s="6"/>
      <c r="F1025" s="6"/>
      <c r="G1025" s="6"/>
    </row>
    <row r="1026" spans="1:7" x14ac:dyDescent="0.25">
      <c r="A1026" s="6"/>
      <c r="B1026" s="6"/>
      <c r="C1026" s="6"/>
      <c r="D1026" s="6"/>
      <c r="E1026" s="6"/>
      <c r="F1026" s="6"/>
      <c r="G1026" s="6"/>
    </row>
    <row r="1027" spans="1:7" x14ac:dyDescent="0.25">
      <c r="A1027" s="6"/>
      <c r="B1027" s="6"/>
      <c r="C1027" s="6"/>
      <c r="D1027" s="6"/>
      <c r="E1027" s="6"/>
      <c r="F1027" s="6"/>
      <c r="G1027" s="6"/>
    </row>
    <row r="1028" spans="1:7" x14ac:dyDescent="0.25">
      <c r="A1028" s="6"/>
      <c r="B1028" s="6"/>
      <c r="C1028" s="6"/>
      <c r="D1028" s="6"/>
      <c r="E1028" s="6"/>
      <c r="F1028" s="6"/>
      <c r="G1028" s="6"/>
    </row>
    <row r="1029" spans="1:7" x14ac:dyDescent="0.25">
      <c r="A1029" s="6"/>
      <c r="B1029" s="6"/>
      <c r="C1029" s="6"/>
      <c r="D1029" s="6"/>
      <c r="E1029" s="6"/>
      <c r="F1029" s="6"/>
      <c r="G1029" s="6"/>
    </row>
    <row r="1030" spans="1:7" x14ac:dyDescent="0.25">
      <c r="A1030" s="6"/>
      <c r="B1030" s="6"/>
      <c r="C1030" s="6"/>
      <c r="D1030" s="6"/>
      <c r="E1030" s="6"/>
      <c r="F1030" s="6"/>
      <c r="G1030" s="6"/>
    </row>
    <row r="1031" spans="1:7" x14ac:dyDescent="0.25">
      <c r="A1031" s="6"/>
      <c r="B1031" s="6"/>
      <c r="C1031" s="6"/>
      <c r="D1031" s="6"/>
      <c r="E1031" s="6"/>
      <c r="F1031" s="6"/>
      <c r="G1031" s="6"/>
    </row>
    <row r="1032" spans="1:7" x14ac:dyDescent="0.25">
      <c r="A1032" s="6"/>
      <c r="B1032" s="6"/>
      <c r="C1032" s="6"/>
      <c r="D1032" s="6"/>
      <c r="E1032" s="6"/>
      <c r="F1032" s="6"/>
      <c r="G1032" s="6"/>
    </row>
    <row r="1033" spans="1:7" x14ac:dyDescent="0.25">
      <c r="A1033" s="6"/>
      <c r="B1033" s="6"/>
      <c r="C1033" s="6"/>
      <c r="D1033" s="6"/>
      <c r="E1033" s="6"/>
      <c r="F1033" s="6"/>
      <c r="G1033" s="6"/>
    </row>
    <row r="1034" spans="1:7" x14ac:dyDescent="0.25">
      <c r="A1034" s="6"/>
      <c r="B1034" s="6"/>
      <c r="C1034" s="6"/>
      <c r="D1034" s="6"/>
      <c r="E1034" s="6"/>
      <c r="F1034" s="6"/>
      <c r="G1034" s="6"/>
    </row>
    <row r="1035" spans="1:7" x14ac:dyDescent="0.25">
      <c r="A1035" s="6"/>
      <c r="B1035" s="6"/>
      <c r="C1035" s="6"/>
      <c r="D1035" s="6"/>
      <c r="E1035" s="6"/>
      <c r="F1035" s="6"/>
      <c r="G1035" s="6"/>
    </row>
    <row r="1036" spans="1:7" x14ac:dyDescent="0.25">
      <c r="A1036" s="6"/>
      <c r="B1036" s="6"/>
      <c r="C1036" s="6"/>
      <c r="D1036" s="6"/>
      <c r="E1036" s="6"/>
      <c r="F1036" s="6"/>
      <c r="G1036" s="6"/>
    </row>
    <row r="1037" spans="1:7" x14ac:dyDescent="0.25">
      <c r="A1037" s="6"/>
      <c r="B1037" s="6"/>
      <c r="C1037" s="6"/>
      <c r="D1037" s="6"/>
      <c r="E1037" s="6"/>
      <c r="F1037" s="6"/>
      <c r="G1037" s="6"/>
    </row>
    <row r="1038" spans="1:7" x14ac:dyDescent="0.25">
      <c r="A1038" s="6"/>
      <c r="B1038" s="6"/>
      <c r="C1038" s="6"/>
      <c r="D1038" s="6"/>
      <c r="E1038" s="6"/>
      <c r="F1038" s="6"/>
      <c r="G1038" s="6"/>
    </row>
    <row r="1039" spans="1:7" x14ac:dyDescent="0.25">
      <c r="A1039" s="6"/>
      <c r="B1039" s="6"/>
      <c r="C1039" s="6"/>
      <c r="D1039" s="6"/>
      <c r="E1039" s="6"/>
      <c r="F1039" s="6"/>
      <c r="G1039" s="6"/>
    </row>
    <row r="1040" spans="1:7" x14ac:dyDescent="0.25">
      <c r="A1040" s="6"/>
      <c r="B1040" s="6"/>
      <c r="C1040" s="6"/>
      <c r="D1040" s="6"/>
      <c r="E1040" s="6"/>
      <c r="F1040" s="6"/>
      <c r="G1040" s="6"/>
    </row>
    <row r="1041" spans="1:7" x14ac:dyDescent="0.25">
      <c r="A1041" s="6"/>
      <c r="B1041" s="6"/>
      <c r="C1041" s="6"/>
      <c r="D1041" s="6"/>
      <c r="E1041" s="6"/>
      <c r="F1041" s="6"/>
      <c r="G1041" s="6"/>
    </row>
    <row r="1042" spans="1:7" x14ac:dyDescent="0.25">
      <c r="A1042" s="6"/>
      <c r="B1042" s="6"/>
      <c r="C1042" s="6"/>
      <c r="D1042" s="6"/>
      <c r="E1042" s="6"/>
      <c r="F1042" s="6"/>
      <c r="G1042" s="6"/>
    </row>
    <row r="1043" spans="1:7" x14ac:dyDescent="0.25">
      <c r="A1043" s="6"/>
      <c r="B1043" s="6"/>
      <c r="C1043" s="6"/>
      <c r="D1043" s="6"/>
      <c r="E1043" s="6"/>
      <c r="F1043" s="6"/>
      <c r="G1043" s="6"/>
    </row>
    <row r="1044" spans="1:7" x14ac:dyDescent="0.25">
      <c r="A1044" s="6"/>
      <c r="B1044" s="6"/>
      <c r="C1044" s="6"/>
      <c r="D1044" s="6"/>
      <c r="E1044" s="6"/>
      <c r="F1044" s="6"/>
      <c r="G1044" s="6"/>
    </row>
    <row r="1045" spans="1:7" x14ac:dyDescent="0.25">
      <c r="A1045" s="6"/>
      <c r="B1045" s="6"/>
      <c r="C1045" s="6"/>
      <c r="D1045" s="6"/>
      <c r="E1045" s="6"/>
      <c r="F1045" s="6"/>
      <c r="G1045" s="6"/>
    </row>
    <row r="1046" spans="1:7" x14ac:dyDescent="0.25">
      <c r="A1046" s="6"/>
      <c r="B1046" s="6"/>
      <c r="C1046" s="6"/>
      <c r="D1046" s="6"/>
      <c r="E1046" s="6"/>
      <c r="F1046" s="6"/>
      <c r="G1046" s="6"/>
    </row>
    <row r="1047" spans="1:7" x14ac:dyDescent="0.25">
      <c r="A1047" s="6"/>
      <c r="B1047" s="6"/>
      <c r="C1047" s="6"/>
      <c r="D1047" s="6"/>
      <c r="E1047" s="6"/>
      <c r="F1047" s="6"/>
      <c r="G1047" s="6"/>
    </row>
    <row r="1048" spans="1:7" x14ac:dyDescent="0.25">
      <c r="A1048" s="6"/>
      <c r="B1048" s="6"/>
      <c r="C1048" s="6"/>
      <c r="D1048" s="6"/>
      <c r="E1048" s="6"/>
      <c r="F1048" s="6"/>
      <c r="G1048" s="6"/>
    </row>
    <row r="1049" spans="1:7" x14ac:dyDescent="0.25">
      <c r="A1049" s="6"/>
      <c r="B1049" s="6"/>
      <c r="C1049" s="6"/>
      <c r="D1049" s="6"/>
      <c r="E1049" s="6"/>
      <c r="F1049" s="6"/>
      <c r="G1049" s="6"/>
    </row>
    <row r="1050" spans="1:7" x14ac:dyDescent="0.25">
      <c r="A1050" s="6"/>
      <c r="B1050" s="6"/>
      <c r="C1050" s="6"/>
      <c r="D1050" s="6"/>
      <c r="E1050" s="6"/>
      <c r="F1050" s="6"/>
      <c r="G1050" s="6"/>
    </row>
    <row r="1051" spans="1:7" x14ac:dyDescent="0.25">
      <c r="A1051" s="6"/>
      <c r="B1051" s="6"/>
      <c r="C1051" s="6"/>
      <c r="D1051" s="6"/>
      <c r="E1051" s="6"/>
      <c r="F1051" s="6"/>
      <c r="G1051" s="6"/>
    </row>
    <row r="1052" spans="1:7" x14ac:dyDescent="0.25">
      <c r="A1052" s="6"/>
      <c r="B1052" s="6"/>
      <c r="C1052" s="6"/>
      <c r="D1052" s="6"/>
      <c r="E1052" s="6"/>
      <c r="F1052" s="6"/>
      <c r="G1052" s="6"/>
    </row>
    <row r="1053" spans="1:7" x14ac:dyDescent="0.25">
      <c r="A1053" s="6"/>
      <c r="B1053" s="6"/>
      <c r="C1053" s="6"/>
      <c r="D1053" s="6"/>
      <c r="E1053" s="6"/>
      <c r="F1053" s="6"/>
      <c r="G1053" s="6"/>
    </row>
    <row r="1054" spans="1:7" x14ac:dyDescent="0.25">
      <c r="A1054" s="6"/>
      <c r="B1054" s="6"/>
      <c r="C1054" s="6"/>
      <c r="D1054" s="6"/>
      <c r="E1054" s="6"/>
      <c r="F1054" s="6"/>
      <c r="G1054" s="6"/>
    </row>
    <row r="1055" spans="1:7" x14ac:dyDescent="0.25">
      <c r="A1055" s="6"/>
      <c r="B1055" s="6"/>
      <c r="C1055" s="6"/>
      <c r="D1055" s="6"/>
      <c r="E1055" s="6"/>
      <c r="F1055" s="6"/>
      <c r="G1055" s="6"/>
    </row>
    <row r="1056" spans="1:7" x14ac:dyDescent="0.25">
      <c r="A1056" s="6"/>
      <c r="B1056" s="6"/>
      <c r="C1056" s="6"/>
      <c r="D1056" s="6"/>
      <c r="E1056" s="6"/>
      <c r="F1056" s="6"/>
      <c r="G1056" s="6"/>
    </row>
    <row r="1057" spans="1:7" x14ac:dyDescent="0.25">
      <c r="A1057" s="6"/>
      <c r="B1057" s="6"/>
      <c r="C1057" s="6"/>
      <c r="D1057" s="6"/>
      <c r="E1057" s="6"/>
      <c r="F1057" s="6"/>
      <c r="G1057" s="6"/>
    </row>
    <row r="1058" spans="1:7" x14ac:dyDescent="0.25">
      <c r="A1058" s="6"/>
      <c r="B1058" s="6"/>
      <c r="C1058" s="6"/>
      <c r="D1058" s="6"/>
      <c r="E1058" s="6"/>
      <c r="F1058" s="6"/>
      <c r="G1058" s="6"/>
    </row>
    <row r="1059" spans="1:7" x14ac:dyDescent="0.25">
      <c r="A1059" s="6"/>
      <c r="B1059" s="6"/>
      <c r="C1059" s="6"/>
      <c r="D1059" s="6"/>
      <c r="E1059" s="6"/>
      <c r="F1059" s="6"/>
      <c r="G1059" s="6"/>
    </row>
    <row r="1060" spans="1:7" x14ac:dyDescent="0.25">
      <c r="A1060" s="6"/>
      <c r="B1060" s="6"/>
      <c r="C1060" s="6"/>
      <c r="D1060" s="6"/>
      <c r="E1060" s="6"/>
      <c r="F1060" s="6"/>
      <c r="G1060" s="6"/>
    </row>
    <row r="1061" spans="1:7" x14ac:dyDescent="0.25">
      <c r="A1061" s="6"/>
      <c r="B1061" s="6"/>
      <c r="C1061" s="6"/>
      <c r="D1061" s="6"/>
      <c r="E1061" s="6"/>
      <c r="F1061" s="6"/>
      <c r="G1061" s="6"/>
    </row>
    <row r="1062" spans="1:7" x14ac:dyDescent="0.25">
      <c r="A1062" s="6"/>
      <c r="B1062" s="6"/>
      <c r="C1062" s="6"/>
      <c r="D1062" s="6"/>
      <c r="E1062" s="6"/>
      <c r="F1062" s="6"/>
      <c r="G1062" s="6"/>
    </row>
    <row r="1063" spans="1:7" x14ac:dyDescent="0.25">
      <c r="A1063" s="6"/>
      <c r="B1063" s="6"/>
      <c r="C1063" s="6"/>
      <c r="D1063" s="6"/>
      <c r="E1063" s="6"/>
      <c r="F1063" s="6"/>
      <c r="G1063" s="6"/>
    </row>
    <row r="1064" spans="1:7" x14ac:dyDescent="0.25">
      <c r="A1064" s="6"/>
      <c r="B1064" s="6"/>
      <c r="C1064" s="6"/>
      <c r="D1064" s="6"/>
      <c r="E1064" s="6"/>
      <c r="F1064" s="6"/>
      <c r="G1064" s="6"/>
    </row>
    <row r="1065" spans="1:7" x14ac:dyDescent="0.25">
      <c r="A1065" s="6"/>
      <c r="B1065" s="6"/>
      <c r="C1065" s="6"/>
      <c r="D1065" s="6"/>
      <c r="E1065" s="6"/>
      <c r="F1065" s="6"/>
      <c r="G1065" s="6"/>
    </row>
    <row r="1066" spans="1:7" x14ac:dyDescent="0.25">
      <c r="A1066" s="6"/>
      <c r="B1066" s="6"/>
      <c r="C1066" s="6"/>
      <c r="D1066" s="6"/>
      <c r="E1066" s="6"/>
      <c r="F1066" s="6"/>
      <c r="G1066" s="6"/>
    </row>
    <row r="1067" spans="1:7" x14ac:dyDescent="0.25">
      <c r="A1067" s="6"/>
      <c r="B1067" s="6"/>
      <c r="C1067" s="6"/>
      <c r="D1067" s="6"/>
      <c r="E1067" s="6"/>
      <c r="F1067" s="6"/>
      <c r="G1067" s="6"/>
    </row>
    <row r="1068" spans="1:7" x14ac:dyDescent="0.25">
      <c r="A1068" s="6"/>
      <c r="B1068" s="6"/>
      <c r="C1068" s="6"/>
      <c r="D1068" s="6"/>
      <c r="E1068" s="6"/>
      <c r="F1068" s="6"/>
      <c r="G1068" s="6"/>
    </row>
    <row r="1069" spans="1:7" x14ac:dyDescent="0.25">
      <c r="A1069" s="6"/>
      <c r="B1069" s="6"/>
      <c r="C1069" s="6"/>
      <c r="D1069" s="6"/>
      <c r="E1069" s="6"/>
      <c r="F1069" s="6"/>
      <c r="G1069" s="6"/>
    </row>
    <row r="1070" spans="1:7" x14ac:dyDescent="0.25">
      <c r="A1070" s="6"/>
      <c r="B1070" s="6"/>
      <c r="C1070" s="6"/>
      <c r="D1070" s="6"/>
      <c r="E1070" s="6"/>
      <c r="F1070" s="6"/>
      <c r="G1070" s="6"/>
    </row>
    <row r="1071" spans="1:7" x14ac:dyDescent="0.25">
      <c r="A1071" s="6"/>
      <c r="B1071" s="6"/>
      <c r="C1071" s="6"/>
      <c r="D1071" s="6"/>
      <c r="E1071" s="6"/>
      <c r="F1071" s="6"/>
      <c r="G1071" s="6"/>
    </row>
    <row r="1072" spans="1:7" x14ac:dyDescent="0.25">
      <c r="A1072" s="6"/>
      <c r="B1072" s="6"/>
      <c r="C1072" s="6"/>
      <c r="D1072" s="6"/>
      <c r="E1072" s="6"/>
      <c r="F1072" s="6"/>
      <c r="G1072" s="6"/>
    </row>
    <row r="1073" spans="1:7" x14ac:dyDescent="0.25">
      <c r="A1073" s="6"/>
      <c r="B1073" s="6"/>
      <c r="C1073" s="6"/>
      <c r="D1073" s="6"/>
      <c r="E1073" s="6"/>
      <c r="F1073" s="6"/>
      <c r="G1073" s="6"/>
    </row>
    <row r="1074" spans="1:7" x14ac:dyDescent="0.25">
      <c r="A1074" s="6"/>
      <c r="B1074" s="6"/>
      <c r="C1074" s="6"/>
      <c r="D1074" s="6"/>
      <c r="E1074" s="6"/>
      <c r="F1074" s="6"/>
      <c r="G1074" s="6"/>
    </row>
    <row r="1075" spans="1:7" x14ac:dyDescent="0.25">
      <c r="A1075" s="6"/>
      <c r="B1075" s="6"/>
      <c r="C1075" s="6"/>
      <c r="D1075" s="6"/>
      <c r="E1075" s="6"/>
      <c r="F1075" s="6"/>
      <c r="G1075" s="6"/>
    </row>
    <row r="1076" spans="1:7" x14ac:dyDescent="0.25">
      <c r="A1076" s="6"/>
      <c r="B1076" s="6"/>
      <c r="C1076" s="6"/>
      <c r="D1076" s="6"/>
      <c r="E1076" s="6"/>
      <c r="F1076" s="6"/>
      <c r="G1076" s="6"/>
    </row>
    <row r="1077" spans="1:7" x14ac:dyDescent="0.25">
      <c r="A1077" s="6"/>
      <c r="B1077" s="6"/>
      <c r="C1077" s="6"/>
      <c r="D1077" s="6"/>
      <c r="E1077" s="6"/>
      <c r="F1077" s="6"/>
      <c r="G1077" s="6"/>
    </row>
    <row r="1078" spans="1:7" x14ac:dyDescent="0.25">
      <c r="A1078" s="6"/>
      <c r="B1078" s="6"/>
      <c r="C1078" s="6"/>
      <c r="D1078" s="6"/>
      <c r="E1078" s="6"/>
      <c r="F1078" s="6"/>
      <c r="G1078" s="6"/>
    </row>
    <row r="1079" spans="1:7" x14ac:dyDescent="0.25">
      <c r="A1079" s="6"/>
      <c r="B1079" s="6"/>
      <c r="C1079" s="6"/>
      <c r="D1079" s="6"/>
      <c r="E1079" s="6"/>
      <c r="F1079" s="6"/>
      <c r="G1079" s="6"/>
    </row>
    <row r="1080" spans="1:7" x14ac:dyDescent="0.25">
      <c r="A1080" s="6"/>
      <c r="B1080" s="6"/>
      <c r="C1080" s="6"/>
      <c r="D1080" s="6"/>
      <c r="E1080" s="6"/>
      <c r="F1080" s="6"/>
      <c r="G1080" s="6"/>
    </row>
    <row r="1081" spans="1:7" x14ac:dyDescent="0.25">
      <c r="A1081" s="6"/>
      <c r="B1081" s="6"/>
      <c r="C1081" s="6"/>
      <c r="D1081" s="6"/>
      <c r="E1081" s="6"/>
      <c r="F1081" s="6"/>
      <c r="G1081" s="6"/>
    </row>
    <row r="1082" spans="1:7" x14ac:dyDescent="0.25">
      <c r="A1082" s="6"/>
      <c r="B1082" s="6"/>
      <c r="C1082" s="6"/>
      <c r="D1082" s="6"/>
      <c r="E1082" s="6"/>
      <c r="F1082" s="6"/>
      <c r="G1082" s="6"/>
    </row>
    <row r="1083" spans="1:7" x14ac:dyDescent="0.25">
      <c r="A1083" s="6"/>
      <c r="B1083" s="6"/>
      <c r="C1083" s="6"/>
      <c r="D1083" s="6"/>
      <c r="E1083" s="6"/>
      <c r="F1083" s="6"/>
      <c r="G1083" s="6"/>
    </row>
    <row r="1084" spans="1:7" x14ac:dyDescent="0.25">
      <c r="A1084" s="6"/>
      <c r="B1084" s="6"/>
      <c r="C1084" s="6"/>
      <c r="D1084" s="6"/>
      <c r="E1084" s="6"/>
      <c r="F1084" s="6"/>
      <c r="G1084" s="6"/>
    </row>
    <row r="1085" spans="1:7" x14ac:dyDescent="0.25">
      <c r="A1085" s="6"/>
      <c r="B1085" s="6"/>
      <c r="C1085" s="6"/>
      <c r="D1085" s="6"/>
      <c r="E1085" s="6"/>
      <c r="F1085" s="6"/>
      <c r="G1085" s="6"/>
    </row>
    <row r="1086" spans="1:7" x14ac:dyDescent="0.25">
      <c r="A1086" s="6"/>
      <c r="B1086" s="6"/>
      <c r="C1086" s="6"/>
      <c r="D1086" s="6"/>
      <c r="E1086" s="6"/>
      <c r="F1086" s="6"/>
      <c r="G1086" s="6"/>
    </row>
    <row r="1087" spans="1:7" x14ac:dyDescent="0.25">
      <c r="A1087" s="6"/>
      <c r="B1087" s="6"/>
      <c r="C1087" s="6"/>
      <c r="D1087" s="6"/>
      <c r="E1087" s="6"/>
      <c r="F1087" s="6"/>
      <c r="G1087" s="6"/>
    </row>
    <row r="1088" spans="1:7" x14ac:dyDescent="0.25">
      <c r="A1088" s="6"/>
      <c r="B1088" s="6"/>
      <c r="C1088" s="6"/>
      <c r="D1088" s="6"/>
      <c r="E1088" s="6"/>
      <c r="F1088" s="6"/>
      <c r="G1088" s="6"/>
    </row>
    <row r="1089" spans="1:7" x14ac:dyDescent="0.25">
      <c r="A1089" s="6"/>
      <c r="B1089" s="6"/>
      <c r="C1089" s="6"/>
      <c r="D1089" s="6"/>
      <c r="E1089" s="6"/>
      <c r="F1089" s="6"/>
      <c r="G1089" s="6"/>
    </row>
    <row r="1090" spans="1:7" x14ac:dyDescent="0.25">
      <c r="A1090" s="6"/>
      <c r="B1090" s="6"/>
      <c r="C1090" s="6"/>
      <c r="D1090" s="6"/>
      <c r="E1090" s="6"/>
      <c r="F1090" s="6"/>
      <c r="G1090" s="6"/>
    </row>
    <row r="1091" spans="1:7" x14ac:dyDescent="0.25">
      <c r="A1091" s="6"/>
      <c r="B1091" s="6"/>
      <c r="C1091" s="6"/>
      <c r="D1091" s="6"/>
      <c r="E1091" s="6"/>
      <c r="F1091" s="6"/>
      <c r="G1091" s="6"/>
    </row>
    <row r="1092" spans="1:7" x14ac:dyDescent="0.25">
      <c r="A1092" s="6"/>
      <c r="B1092" s="6"/>
      <c r="C1092" s="6"/>
      <c r="D1092" s="6"/>
      <c r="E1092" s="6"/>
      <c r="F1092" s="6"/>
      <c r="G1092" s="6"/>
    </row>
    <row r="1093" spans="1:7" x14ac:dyDescent="0.25">
      <c r="A1093" s="6"/>
      <c r="B1093" s="6"/>
      <c r="C1093" s="6"/>
      <c r="D1093" s="6"/>
      <c r="E1093" s="6"/>
      <c r="F1093" s="6"/>
      <c r="G1093" s="6"/>
    </row>
    <row r="1094" spans="1:7" x14ac:dyDescent="0.25">
      <c r="A1094" s="6"/>
      <c r="B1094" s="6"/>
      <c r="C1094" s="6"/>
      <c r="D1094" s="6"/>
      <c r="E1094" s="6"/>
      <c r="F1094" s="6"/>
      <c r="G1094" s="6"/>
    </row>
    <row r="1095" spans="1:7" x14ac:dyDescent="0.25">
      <c r="A1095" s="6"/>
      <c r="B1095" s="6"/>
      <c r="C1095" s="6"/>
      <c r="D1095" s="6"/>
      <c r="E1095" s="6"/>
      <c r="F1095" s="6"/>
      <c r="G1095" s="6"/>
    </row>
    <row r="1096" spans="1:7" x14ac:dyDescent="0.25">
      <c r="A1096" s="6"/>
      <c r="B1096" s="6"/>
      <c r="C1096" s="6"/>
      <c r="D1096" s="6"/>
      <c r="E1096" s="6"/>
      <c r="F1096" s="6"/>
      <c r="G1096" s="6"/>
    </row>
    <row r="1097" spans="1:7" x14ac:dyDescent="0.25">
      <c r="A1097" s="6"/>
      <c r="B1097" s="6"/>
      <c r="C1097" s="6"/>
      <c r="D1097" s="6"/>
      <c r="E1097" s="6"/>
      <c r="F1097" s="6"/>
      <c r="G1097" s="6"/>
    </row>
    <row r="1098" spans="1:7" x14ac:dyDescent="0.25">
      <c r="A1098" s="6"/>
      <c r="B1098" s="6"/>
      <c r="C1098" s="6"/>
      <c r="D1098" s="6"/>
      <c r="E1098" s="6"/>
      <c r="F1098" s="6"/>
      <c r="G1098" s="6"/>
    </row>
    <row r="1099" spans="1:7" x14ac:dyDescent="0.25">
      <c r="A1099" s="6"/>
      <c r="B1099" s="6"/>
      <c r="C1099" s="6"/>
      <c r="D1099" s="6"/>
      <c r="E1099" s="6"/>
      <c r="F1099" s="6"/>
      <c r="G1099" s="6"/>
    </row>
    <row r="1100" spans="1:7" x14ac:dyDescent="0.25">
      <c r="A1100" s="6"/>
      <c r="B1100" s="6"/>
      <c r="C1100" s="6"/>
      <c r="D1100" s="6"/>
      <c r="E1100" s="6"/>
      <c r="F1100" s="6"/>
      <c r="G1100" s="6"/>
    </row>
    <row r="1101" spans="1:7" x14ac:dyDescent="0.25">
      <c r="A1101" s="6"/>
      <c r="B1101" s="6"/>
      <c r="C1101" s="6"/>
      <c r="D1101" s="6"/>
      <c r="E1101" s="6"/>
      <c r="F1101" s="6"/>
      <c r="G1101" s="6"/>
    </row>
    <row r="1102" spans="1:7" x14ac:dyDescent="0.25">
      <c r="A1102" s="6"/>
      <c r="B1102" s="6"/>
      <c r="C1102" s="6"/>
      <c r="D1102" s="6"/>
      <c r="E1102" s="6"/>
      <c r="F1102" s="6"/>
      <c r="G1102" s="6"/>
    </row>
    <row r="1103" spans="1:7" x14ac:dyDescent="0.25">
      <c r="A1103" s="6"/>
      <c r="B1103" s="6"/>
      <c r="C1103" s="6"/>
      <c r="D1103" s="6"/>
      <c r="E1103" s="6"/>
      <c r="F1103" s="6"/>
      <c r="G1103" s="6"/>
    </row>
    <row r="1104" spans="1:7" x14ac:dyDescent="0.25">
      <c r="A1104" s="6"/>
      <c r="B1104" s="6"/>
      <c r="C1104" s="6"/>
      <c r="D1104" s="6"/>
      <c r="E1104" s="6"/>
      <c r="F1104" s="6"/>
      <c r="G1104" s="6"/>
    </row>
    <row r="1105" spans="1:7" x14ac:dyDescent="0.25">
      <c r="A1105" s="6"/>
      <c r="B1105" s="6"/>
      <c r="C1105" s="6"/>
      <c r="D1105" s="6"/>
      <c r="E1105" s="6"/>
      <c r="F1105" s="6"/>
      <c r="G1105" s="6"/>
    </row>
    <row r="1106" spans="1:7" x14ac:dyDescent="0.25">
      <c r="A1106" s="6"/>
      <c r="B1106" s="6"/>
      <c r="C1106" s="6"/>
      <c r="D1106" s="6"/>
      <c r="E1106" s="6"/>
      <c r="F1106" s="6"/>
      <c r="G1106" s="6"/>
    </row>
    <row r="1107" spans="1:7" x14ac:dyDescent="0.25">
      <c r="A1107" s="6"/>
      <c r="B1107" s="6"/>
      <c r="C1107" s="6"/>
      <c r="D1107" s="6"/>
      <c r="E1107" s="6"/>
      <c r="F1107" s="6"/>
      <c r="G1107" s="6"/>
    </row>
    <row r="1108" spans="1:7" x14ac:dyDescent="0.25">
      <c r="A1108" s="6"/>
      <c r="B1108" s="6"/>
      <c r="C1108" s="6"/>
      <c r="D1108" s="6"/>
      <c r="E1108" s="6"/>
      <c r="F1108" s="6"/>
      <c r="G1108" s="6"/>
    </row>
    <row r="1109" spans="1:7" x14ac:dyDescent="0.25">
      <c r="A1109" s="6"/>
      <c r="B1109" s="6"/>
      <c r="C1109" s="6"/>
      <c r="D1109" s="6"/>
      <c r="E1109" s="6"/>
      <c r="F1109" s="6"/>
      <c r="G1109" s="6"/>
    </row>
    <row r="1110" spans="1:7" x14ac:dyDescent="0.25">
      <c r="A1110" s="6"/>
      <c r="B1110" s="6"/>
      <c r="C1110" s="6"/>
      <c r="D1110" s="6"/>
      <c r="E1110" s="6"/>
      <c r="F1110" s="6"/>
      <c r="G1110" s="6"/>
    </row>
    <row r="1111" spans="1:7" x14ac:dyDescent="0.25">
      <c r="A1111" s="6"/>
      <c r="B1111" s="6"/>
      <c r="C1111" s="6"/>
      <c r="D1111" s="6"/>
      <c r="E1111" s="6"/>
      <c r="F1111" s="6"/>
      <c r="G1111" s="6"/>
    </row>
    <row r="1112" spans="1:7" x14ac:dyDescent="0.25">
      <c r="A1112" s="6"/>
      <c r="B1112" s="6"/>
      <c r="C1112" s="6"/>
      <c r="D1112" s="6"/>
      <c r="E1112" s="6"/>
      <c r="F1112" s="6"/>
      <c r="G1112" s="6"/>
    </row>
    <row r="1113" spans="1:7" x14ac:dyDescent="0.25">
      <c r="A1113" s="6"/>
      <c r="B1113" s="6"/>
      <c r="C1113" s="6"/>
      <c r="D1113" s="6"/>
      <c r="E1113" s="6"/>
      <c r="F1113" s="6"/>
      <c r="G1113" s="6"/>
    </row>
    <row r="1114" spans="1:7" x14ac:dyDescent="0.25">
      <c r="A1114" s="6"/>
      <c r="B1114" s="6"/>
      <c r="C1114" s="6"/>
      <c r="D1114" s="6"/>
      <c r="E1114" s="6"/>
      <c r="F1114" s="6"/>
      <c r="G1114" s="6"/>
    </row>
    <row r="1115" spans="1:7" x14ac:dyDescent="0.25">
      <c r="A1115" s="6"/>
      <c r="B1115" s="6"/>
      <c r="C1115" s="6"/>
      <c r="D1115" s="6"/>
      <c r="E1115" s="6"/>
      <c r="F1115" s="6"/>
      <c r="G1115" s="6"/>
    </row>
    <row r="1116" spans="1:7" x14ac:dyDescent="0.25">
      <c r="A1116" s="6"/>
      <c r="B1116" s="6"/>
      <c r="C1116" s="6"/>
      <c r="D1116" s="6"/>
      <c r="E1116" s="6"/>
      <c r="F1116" s="6"/>
      <c r="G1116" s="6"/>
    </row>
    <row r="1117" spans="1:7" x14ac:dyDescent="0.25">
      <c r="A1117" s="6"/>
      <c r="B1117" s="6"/>
      <c r="C1117" s="6"/>
      <c r="D1117" s="6"/>
      <c r="E1117" s="6"/>
      <c r="F1117" s="6"/>
      <c r="G1117" s="6"/>
    </row>
    <row r="1118" spans="1:7" x14ac:dyDescent="0.25">
      <c r="A1118" s="6"/>
      <c r="B1118" s="6"/>
      <c r="C1118" s="6"/>
      <c r="D1118" s="6"/>
      <c r="E1118" s="6"/>
      <c r="F1118" s="6"/>
      <c r="G1118" s="6"/>
    </row>
    <row r="1119" spans="1:7" x14ac:dyDescent="0.25">
      <c r="A1119" s="6"/>
      <c r="B1119" s="6"/>
      <c r="C1119" s="6"/>
      <c r="D1119" s="6"/>
      <c r="E1119" s="6"/>
      <c r="F1119" s="6"/>
      <c r="G1119" s="6"/>
    </row>
    <row r="1120" spans="1:7" x14ac:dyDescent="0.25">
      <c r="A1120" s="6"/>
      <c r="B1120" s="6"/>
      <c r="C1120" s="6"/>
      <c r="D1120" s="6"/>
      <c r="E1120" s="6"/>
      <c r="F1120" s="6"/>
      <c r="G1120" s="6"/>
    </row>
    <row r="1121" spans="1:7" x14ac:dyDescent="0.25">
      <c r="A1121" s="6"/>
      <c r="B1121" s="6"/>
      <c r="C1121" s="6"/>
      <c r="D1121" s="6"/>
      <c r="E1121" s="6"/>
      <c r="F1121" s="6"/>
      <c r="G1121" s="6"/>
    </row>
    <row r="1122" spans="1:7" x14ac:dyDescent="0.25">
      <c r="A1122" s="6"/>
      <c r="B1122" s="6"/>
      <c r="C1122" s="6"/>
      <c r="D1122" s="6"/>
      <c r="E1122" s="6"/>
      <c r="F1122" s="6"/>
      <c r="G1122" s="6"/>
    </row>
    <row r="1123" spans="1:7" x14ac:dyDescent="0.25">
      <c r="A1123" s="6"/>
      <c r="B1123" s="6"/>
      <c r="C1123" s="6"/>
      <c r="D1123" s="6"/>
      <c r="E1123" s="6"/>
      <c r="F1123" s="6"/>
      <c r="G1123" s="6"/>
    </row>
    <row r="1124" spans="1:7" x14ac:dyDescent="0.25">
      <c r="A1124" s="6"/>
      <c r="B1124" s="6"/>
      <c r="C1124" s="6"/>
      <c r="D1124" s="6"/>
      <c r="E1124" s="6"/>
      <c r="F1124" s="6"/>
      <c r="G1124" s="6"/>
    </row>
    <row r="1125" spans="1:7" x14ac:dyDescent="0.25">
      <c r="A1125" s="6"/>
      <c r="B1125" s="6"/>
      <c r="C1125" s="6"/>
      <c r="D1125" s="6"/>
      <c r="E1125" s="6"/>
      <c r="F1125" s="6"/>
      <c r="G1125" s="6"/>
    </row>
    <row r="1126" spans="1:7" x14ac:dyDescent="0.25">
      <c r="A1126" s="6"/>
      <c r="B1126" s="6"/>
      <c r="C1126" s="6"/>
      <c r="D1126" s="6"/>
      <c r="E1126" s="6"/>
      <c r="F1126" s="6"/>
      <c r="G1126" s="6"/>
    </row>
    <row r="1127" spans="1:7" x14ac:dyDescent="0.25">
      <c r="A1127" s="6"/>
      <c r="B1127" s="6"/>
      <c r="C1127" s="6"/>
      <c r="D1127" s="6"/>
      <c r="E1127" s="6"/>
      <c r="F1127" s="6"/>
      <c r="G1127" s="6"/>
    </row>
    <row r="1128" spans="1:7" x14ac:dyDescent="0.25">
      <c r="A1128" s="6"/>
      <c r="B1128" s="6"/>
      <c r="C1128" s="6"/>
      <c r="D1128" s="6"/>
      <c r="E1128" s="6"/>
      <c r="F1128" s="6"/>
      <c r="G1128" s="6"/>
    </row>
    <row r="1129" spans="1:7" x14ac:dyDescent="0.25">
      <c r="A1129" s="6"/>
      <c r="B1129" s="6"/>
      <c r="C1129" s="6"/>
      <c r="D1129" s="6"/>
      <c r="E1129" s="6"/>
      <c r="F1129" s="6"/>
      <c r="G1129" s="6"/>
    </row>
    <row r="1130" spans="1:7" x14ac:dyDescent="0.25">
      <c r="A1130" s="6"/>
      <c r="B1130" s="6"/>
      <c r="C1130" s="6"/>
      <c r="D1130" s="6"/>
      <c r="E1130" s="6"/>
      <c r="F1130" s="6"/>
      <c r="G1130" s="6"/>
    </row>
    <row r="1131" spans="1:7" x14ac:dyDescent="0.25">
      <c r="A1131" s="6"/>
      <c r="B1131" s="6"/>
      <c r="C1131" s="6"/>
      <c r="D1131" s="6"/>
      <c r="E1131" s="6"/>
      <c r="F1131" s="6"/>
      <c r="G1131" s="6"/>
    </row>
    <row r="1132" spans="1:7" x14ac:dyDescent="0.25">
      <c r="A1132" s="6"/>
      <c r="B1132" s="6"/>
      <c r="C1132" s="6"/>
      <c r="D1132" s="6"/>
      <c r="E1132" s="6"/>
      <c r="F1132" s="6"/>
      <c r="G1132" s="6"/>
    </row>
    <row r="1133" spans="1:7" x14ac:dyDescent="0.25">
      <c r="A1133" s="6"/>
      <c r="B1133" s="6"/>
      <c r="C1133" s="6"/>
      <c r="D1133" s="6"/>
      <c r="E1133" s="6"/>
      <c r="F1133" s="6"/>
      <c r="G1133" s="6"/>
    </row>
    <row r="1134" spans="1:7" x14ac:dyDescent="0.25">
      <c r="A1134" s="6"/>
      <c r="B1134" s="6"/>
      <c r="C1134" s="6"/>
      <c r="D1134" s="6"/>
      <c r="E1134" s="6"/>
      <c r="F1134" s="6"/>
      <c r="G1134" s="6"/>
    </row>
    <row r="1135" spans="1:7" x14ac:dyDescent="0.25">
      <c r="A1135" s="6"/>
      <c r="B1135" s="6"/>
      <c r="C1135" s="6"/>
      <c r="D1135" s="6"/>
      <c r="E1135" s="6"/>
      <c r="F1135" s="6"/>
      <c r="G1135" s="6"/>
    </row>
    <row r="1136" spans="1:7" x14ac:dyDescent="0.25">
      <c r="A1136" s="6"/>
      <c r="B1136" s="6"/>
      <c r="C1136" s="6"/>
      <c r="D1136" s="6"/>
      <c r="E1136" s="6"/>
      <c r="F1136" s="6"/>
      <c r="G1136" s="6"/>
    </row>
    <row r="1137" spans="1:7" x14ac:dyDescent="0.25">
      <c r="A1137" s="6"/>
      <c r="B1137" s="6"/>
      <c r="C1137" s="6"/>
      <c r="D1137" s="6"/>
      <c r="E1137" s="6"/>
      <c r="F1137" s="6"/>
      <c r="G1137" s="6"/>
    </row>
    <row r="1138" spans="1:7" x14ac:dyDescent="0.25">
      <c r="A1138" s="6"/>
      <c r="B1138" s="6"/>
      <c r="C1138" s="6"/>
      <c r="D1138" s="6"/>
      <c r="E1138" s="6"/>
      <c r="F1138" s="6"/>
      <c r="G1138" s="6"/>
    </row>
    <row r="1139" spans="1:7" x14ac:dyDescent="0.25">
      <c r="A1139" s="6"/>
      <c r="B1139" s="6"/>
      <c r="C1139" s="6"/>
      <c r="D1139" s="6"/>
      <c r="E1139" s="6"/>
      <c r="F1139" s="6"/>
      <c r="G1139" s="6"/>
    </row>
    <row r="1140" spans="1:7" x14ac:dyDescent="0.25">
      <c r="A1140" s="6"/>
      <c r="B1140" s="6"/>
      <c r="C1140" s="6"/>
      <c r="D1140" s="6"/>
      <c r="E1140" s="6"/>
      <c r="F1140" s="6"/>
      <c r="G1140" s="6"/>
    </row>
    <row r="1141" spans="1:7" x14ac:dyDescent="0.25">
      <c r="A1141" s="6"/>
      <c r="B1141" s="6"/>
      <c r="C1141" s="6"/>
      <c r="D1141" s="6"/>
      <c r="E1141" s="6"/>
      <c r="F1141" s="6"/>
      <c r="G1141" s="6"/>
    </row>
    <row r="1142" spans="1:7" x14ac:dyDescent="0.25">
      <c r="A1142" s="6"/>
      <c r="B1142" s="6"/>
      <c r="C1142" s="6"/>
      <c r="D1142" s="6"/>
      <c r="E1142" s="6"/>
      <c r="F1142" s="6"/>
      <c r="G1142" s="6"/>
    </row>
    <row r="1143" spans="1:7" x14ac:dyDescent="0.25">
      <c r="A1143" s="6"/>
      <c r="B1143" s="6"/>
      <c r="C1143" s="6"/>
      <c r="D1143" s="6"/>
      <c r="E1143" s="6"/>
      <c r="F1143" s="6"/>
      <c r="G1143" s="6"/>
    </row>
    <row r="1144" spans="1:7" x14ac:dyDescent="0.25">
      <c r="A1144" s="6"/>
      <c r="B1144" s="6"/>
      <c r="C1144" s="6"/>
      <c r="D1144" s="6"/>
      <c r="E1144" s="6"/>
      <c r="F1144" s="6"/>
      <c r="G1144" s="6"/>
    </row>
    <row r="1145" spans="1:7" x14ac:dyDescent="0.25">
      <c r="A1145" s="6"/>
      <c r="B1145" s="6"/>
      <c r="C1145" s="6"/>
      <c r="D1145" s="6"/>
      <c r="E1145" s="6"/>
      <c r="F1145" s="6"/>
      <c r="G1145" s="6"/>
    </row>
    <row r="1146" spans="1:7" x14ac:dyDescent="0.25">
      <c r="A1146" s="6"/>
      <c r="B1146" s="6"/>
      <c r="C1146" s="6"/>
      <c r="D1146" s="6"/>
      <c r="E1146" s="6"/>
      <c r="F1146" s="6"/>
      <c r="G1146" s="6"/>
    </row>
    <row r="1147" spans="1:7" x14ac:dyDescent="0.25">
      <c r="A1147" s="6"/>
      <c r="B1147" s="6"/>
      <c r="C1147" s="6"/>
      <c r="D1147" s="6"/>
      <c r="E1147" s="6"/>
      <c r="F1147" s="6"/>
      <c r="G1147" s="6"/>
    </row>
    <row r="1148" spans="1:7" x14ac:dyDescent="0.25">
      <c r="A1148" s="6"/>
      <c r="B1148" s="6"/>
      <c r="C1148" s="6"/>
      <c r="D1148" s="6"/>
      <c r="E1148" s="6"/>
      <c r="F1148" s="6"/>
      <c r="G1148" s="6"/>
    </row>
    <row r="1149" spans="1:7" x14ac:dyDescent="0.25">
      <c r="A1149" s="6"/>
      <c r="B1149" s="6"/>
      <c r="C1149" s="6"/>
      <c r="D1149" s="6"/>
      <c r="E1149" s="6"/>
      <c r="F1149" s="6"/>
      <c r="G1149" s="6"/>
    </row>
    <row r="1150" spans="1:7" x14ac:dyDescent="0.25">
      <c r="A1150" s="6"/>
      <c r="B1150" s="6"/>
      <c r="C1150" s="6"/>
      <c r="D1150" s="6"/>
      <c r="E1150" s="6"/>
      <c r="F1150" s="6"/>
      <c r="G1150" s="6"/>
    </row>
    <row r="1151" spans="1:7" x14ac:dyDescent="0.25">
      <c r="A1151" s="6"/>
      <c r="B1151" s="6"/>
      <c r="C1151" s="6"/>
      <c r="D1151" s="6"/>
      <c r="E1151" s="6"/>
      <c r="F1151" s="6"/>
      <c r="G1151" s="6"/>
    </row>
    <row r="1152" spans="1:7" x14ac:dyDescent="0.25">
      <c r="A1152" s="6"/>
      <c r="B1152" s="6"/>
      <c r="C1152" s="6"/>
      <c r="D1152" s="6"/>
      <c r="E1152" s="6"/>
      <c r="F1152" s="6"/>
      <c r="G1152" s="6"/>
    </row>
    <row r="1153" spans="1:7" x14ac:dyDescent="0.25">
      <c r="A1153" s="6"/>
      <c r="B1153" s="6"/>
      <c r="C1153" s="6"/>
      <c r="D1153" s="6"/>
      <c r="E1153" s="6"/>
      <c r="F1153" s="6"/>
      <c r="G1153" s="6"/>
    </row>
    <row r="1154" spans="1:7" x14ac:dyDescent="0.25">
      <c r="A1154" s="6"/>
      <c r="B1154" s="6"/>
      <c r="C1154" s="6"/>
      <c r="D1154" s="6"/>
      <c r="E1154" s="6"/>
      <c r="F1154" s="6"/>
      <c r="G1154" s="6"/>
    </row>
    <row r="1155" spans="1:7" x14ac:dyDescent="0.25">
      <c r="A1155" s="6"/>
      <c r="B1155" s="6"/>
      <c r="C1155" s="6"/>
      <c r="D1155" s="6"/>
      <c r="E1155" s="6"/>
      <c r="F1155" s="6"/>
      <c r="G1155" s="6"/>
    </row>
    <row r="1156" spans="1:7" x14ac:dyDescent="0.25">
      <c r="A1156" s="6"/>
      <c r="B1156" s="6"/>
      <c r="C1156" s="6"/>
      <c r="D1156" s="6"/>
      <c r="E1156" s="6"/>
      <c r="F1156" s="6"/>
      <c r="G1156" s="6"/>
    </row>
    <row r="1157" spans="1:7" x14ac:dyDescent="0.25">
      <c r="A1157" s="6"/>
      <c r="B1157" s="6"/>
      <c r="C1157" s="6"/>
      <c r="D1157" s="6"/>
      <c r="E1157" s="6"/>
      <c r="F1157" s="6"/>
      <c r="G1157" s="6"/>
    </row>
    <row r="1158" spans="1:7" x14ac:dyDescent="0.25">
      <c r="A1158" s="6"/>
      <c r="B1158" s="6"/>
      <c r="C1158" s="6"/>
      <c r="D1158" s="6"/>
      <c r="E1158" s="6"/>
      <c r="F1158" s="6"/>
      <c r="G1158" s="6"/>
    </row>
    <row r="1159" spans="1:7" x14ac:dyDescent="0.25">
      <c r="A1159" s="6"/>
      <c r="B1159" s="6"/>
      <c r="C1159" s="6"/>
      <c r="D1159" s="6"/>
      <c r="E1159" s="6"/>
      <c r="F1159" s="6"/>
      <c r="G1159" s="6"/>
    </row>
    <row r="1160" spans="1:7" x14ac:dyDescent="0.25">
      <c r="A1160" s="6"/>
      <c r="B1160" s="6"/>
      <c r="C1160" s="6"/>
      <c r="D1160" s="6"/>
      <c r="E1160" s="6"/>
      <c r="F1160" s="6"/>
      <c r="G1160" s="6"/>
    </row>
    <row r="1161" spans="1:7" x14ac:dyDescent="0.25">
      <c r="A1161" s="6"/>
      <c r="B1161" s="6"/>
      <c r="C1161" s="6"/>
      <c r="D1161" s="6"/>
      <c r="E1161" s="6"/>
      <c r="F1161" s="6"/>
      <c r="G1161" s="6"/>
    </row>
    <row r="1162" spans="1:7" x14ac:dyDescent="0.25">
      <c r="A1162" s="6"/>
      <c r="B1162" s="6"/>
      <c r="C1162" s="6"/>
      <c r="D1162" s="6"/>
      <c r="E1162" s="6"/>
      <c r="F1162" s="6"/>
      <c r="G1162" s="6"/>
    </row>
    <row r="1163" spans="1:7" x14ac:dyDescent="0.25">
      <c r="A1163" s="6"/>
      <c r="B1163" s="6"/>
      <c r="C1163" s="6"/>
      <c r="D1163" s="6"/>
      <c r="E1163" s="6"/>
      <c r="F1163" s="6"/>
      <c r="G1163" s="6"/>
    </row>
    <row r="1164" spans="1:7" x14ac:dyDescent="0.25">
      <c r="A1164" s="6"/>
      <c r="B1164" s="6"/>
      <c r="C1164" s="6"/>
      <c r="D1164" s="6"/>
      <c r="E1164" s="6"/>
      <c r="F1164" s="6"/>
      <c r="G1164" s="6"/>
    </row>
    <row r="1165" spans="1:7" x14ac:dyDescent="0.25">
      <c r="A1165" s="6"/>
      <c r="B1165" s="6"/>
      <c r="C1165" s="6"/>
      <c r="D1165" s="6"/>
      <c r="E1165" s="6"/>
      <c r="F1165" s="6"/>
      <c r="G1165" s="6"/>
    </row>
    <row r="1166" spans="1:7" x14ac:dyDescent="0.25">
      <c r="A1166" s="6"/>
      <c r="B1166" s="6"/>
      <c r="C1166" s="6"/>
      <c r="D1166" s="6"/>
      <c r="E1166" s="6"/>
      <c r="F1166" s="6"/>
      <c r="G1166" s="6"/>
    </row>
  </sheetData>
  <mergeCells count="1">
    <mergeCell ref="A2:B3"/>
  </mergeCells>
  <pageMargins left="0.7" right="0.7" top="0.75" bottom="0.75" header="0.3" footer="0.3"/>
  <pageSetup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PRODUCTOS!$A:$A</xm:f>
          </x14:formula1>
          <xm:sqref>C6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2:G558"/>
  <sheetViews>
    <sheetView workbookViewId="0">
      <selection activeCell="D10" sqref="D10"/>
    </sheetView>
  </sheetViews>
  <sheetFormatPr baseColWidth="10" defaultRowHeight="15" x14ac:dyDescent="0.25"/>
  <cols>
    <col min="1" max="1" width="14.5703125" style="6" customWidth="1"/>
    <col min="2" max="2" width="16.28515625" style="6" customWidth="1"/>
    <col min="3" max="3" width="16.7109375" style="6" customWidth="1"/>
    <col min="4" max="4" width="33.28515625" style="6" customWidth="1"/>
    <col min="5" max="5" width="11.5703125" style="6" customWidth="1"/>
    <col min="6" max="6" width="13.85546875" style="6" customWidth="1"/>
    <col min="7" max="7" width="14.42578125" style="6" customWidth="1"/>
    <col min="8" max="16384" width="11.42578125" style="6"/>
  </cols>
  <sheetData>
    <row r="2" spans="1:7" ht="15" customHeight="1" x14ac:dyDescent="0.25">
      <c r="A2" s="55" t="s">
        <v>1</v>
      </c>
      <c r="B2" s="55"/>
    </row>
    <row r="3" spans="1:7" ht="15" customHeight="1" x14ac:dyDescent="0.25">
      <c r="A3" s="55"/>
      <c r="B3" s="55"/>
    </row>
    <row r="4" spans="1:7" ht="15" customHeight="1" x14ac:dyDescent="0.25"/>
    <row r="5" spans="1:7" ht="15" customHeight="1" x14ac:dyDescent="0.25"/>
    <row r="6" spans="1:7" s="49" customFormat="1" x14ac:dyDescent="0.25">
      <c r="A6" s="50" t="s">
        <v>1033</v>
      </c>
      <c r="B6" s="49" t="s">
        <v>802</v>
      </c>
      <c r="C6" s="49" t="s">
        <v>798</v>
      </c>
      <c r="D6" s="49" t="s">
        <v>799</v>
      </c>
      <c r="E6" s="49" t="s">
        <v>1026</v>
      </c>
      <c r="F6" s="49" t="s">
        <v>1047</v>
      </c>
      <c r="G6" s="49" t="s">
        <v>1048</v>
      </c>
    </row>
    <row r="7" spans="1:7" ht="3.75" customHeight="1" x14ac:dyDescent="0.25">
      <c r="A7" s="42"/>
      <c r="B7" s="40"/>
      <c r="D7" s="6" t="str">
        <f>IFERROR(VLOOKUP(SALIDAS[[#This Row],[CODIGO]],PRODUCTOS[],3,FALSE),"")</f>
        <v/>
      </c>
      <c r="E7" s="9"/>
      <c r="F7" s="9"/>
      <c r="G7" s="6">
        <f>SALIDAS[[#This Row],[CANTIDAD]]*SALIDAS[[#This Row],[VALOR UNIT.]]</f>
        <v>0</v>
      </c>
    </row>
    <row r="8" spans="1:7" x14ac:dyDescent="0.25">
      <c r="A8" s="42"/>
      <c r="B8" s="40"/>
      <c r="D8" s="6" t="str">
        <f>IFERROR(VLOOKUP(SALIDAS[[#This Row],[CODIGO]],PRODUCTOS[],2,FALSE),"")</f>
        <v/>
      </c>
      <c r="E8" s="9">
        <v>1</v>
      </c>
      <c r="F8" s="9">
        <v>50</v>
      </c>
      <c r="G8" s="6">
        <f>SALIDAS[[#This Row],[CANTIDAD]]*SALIDAS[[#This Row],[VALOR UNIT.]]</f>
        <v>50</v>
      </c>
    </row>
    <row r="9" spans="1:7" x14ac:dyDescent="0.25">
      <c r="A9" s="42"/>
      <c r="B9" s="40"/>
      <c r="D9" s="6" t="str">
        <f>IFERROR(VLOOKUP(SALIDAS[[#This Row],[CODIGO]],PRODUCTOS[],2,FALSE),"")</f>
        <v/>
      </c>
      <c r="E9" s="9"/>
      <c r="F9" s="9"/>
      <c r="G9" s="6">
        <f>SALIDAS[[#This Row],[CANTIDAD]]*SALIDAS[[#This Row],[VALOR UNIT.]]</f>
        <v>0</v>
      </c>
    </row>
    <row r="10" spans="1:7" x14ac:dyDescent="0.25">
      <c r="A10" s="42"/>
      <c r="B10" s="40"/>
      <c r="E10" s="9"/>
      <c r="F10" s="9"/>
      <c r="G10" s="6">
        <f>SALIDAS[[#This Row],[CANTIDAD]]*SALIDAS[[#This Row],[VALOR UNIT.]]</f>
        <v>0</v>
      </c>
    </row>
    <row r="11" spans="1:7" x14ac:dyDescent="0.25">
      <c r="A11" s="42"/>
      <c r="B11" s="40"/>
      <c r="D11" s="6" t="str">
        <f>IFERROR(VLOOKUP(SALIDAS[[#This Row],[CODIGO]],PRODUCTOS[],2,FALSE),"")</f>
        <v/>
      </c>
      <c r="E11" s="9"/>
      <c r="F11" s="9"/>
      <c r="G11" s="6">
        <f>SALIDAS[[#This Row],[CANTIDAD]]*SALIDAS[[#This Row],[VALOR UNIT.]]</f>
        <v>0</v>
      </c>
    </row>
    <row r="12" spans="1:7" x14ac:dyDescent="0.25">
      <c r="A12" s="42"/>
      <c r="B12" s="40"/>
      <c r="D12" s="6" t="str">
        <f>IFERROR(VLOOKUP(SALIDAS[[#This Row],[CODIGO]],PRODUCTOS[],2,FALSE),"")</f>
        <v/>
      </c>
      <c r="E12" s="9"/>
      <c r="F12" s="9"/>
      <c r="G12" s="6">
        <f>SALIDAS[[#This Row],[CANTIDAD]]*SALIDAS[[#This Row],[VALOR UNIT.]]</f>
        <v>0</v>
      </c>
    </row>
    <row r="13" spans="1:7" x14ac:dyDescent="0.25">
      <c r="A13" s="42"/>
      <c r="B13" s="40"/>
      <c r="D13" s="6" t="str">
        <f>IFERROR(VLOOKUP(SALIDAS[[#This Row],[CODIGO]],PRODUCTOS[],2,FALSE),"")</f>
        <v/>
      </c>
      <c r="E13" s="9"/>
      <c r="F13" s="9"/>
      <c r="G13" s="6">
        <f>SALIDAS[[#This Row],[CANTIDAD]]*SALIDAS[[#This Row],[VALOR UNIT.]]</f>
        <v>0</v>
      </c>
    </row>
    <row r="14" spans="1:7" x14ac:dyDescent="0.25">
      <c r="A14" s="42"/>
      <c r="B14" s="40"/>
      <c r="D14" s="6" t="str">
        <f>IFERROR(VLOOKUP(SALIDAS[[#This Row],[CODIGO]],PRODUCTOS[],2,FALSE),"")</f>
        <v/>
      </c>
      <c r="E14" s="9"/>
      <c r="F14" s="9"/>
      <c r="G14" s="6">
        <f>SALIDAS[[#This Row],[CANTIDAD]]*SALIDAS[[#This Row],[VALOR UNIT.]]</f>
        <v>0</v>
      </c>
    </row>
    <row r="15" spans="1:7" x14ac:dyDescent="0.25">
      <c r="A15" s="42"/>
      <c r="B15" s="40"/>
      <c r="D15" s="6" t="str">
        <f>IFERROR(VLOOKUP(SALIDAS[[#This Row],[CODIGO]],PRODUCTOS[],2,FALSE),"")</f>
        <v/>
      </c>
      <c r="E15" s="9"/>
      <c r="F15" s="9"/>
      <c r="G15" s="6">
        <f>SALIDAS[[#This Row],[CANTIDAD]]*SALIDAS[[#This Row],[VALOR UNIT.]]</f>
        <v>0</v>
      </c>
    </row>
    <row r="16" spans="1:7" x14ac:dyDescent="0.25">
      <c r="A16" s="42"/>
      <c r="B16" s="40"/>
      <c r="D16" s="6" t="str">
        <f>IFERROR(VLOOKUP(SALIDAS[[#This Row],[CODIGO]],PRODUCTOS[],2,FALSE),"")</f>
        <v/>
      </c>
      <c r="E16" s="9"/>
      <c r="F16" s="9"/>
      <c r="G16" s="6">
        <f>SALIDAS[[#This Row],[CANTIDAD]]*SALIDAS[[#This Row],[VALOR UNIT.]]</f>
        <v>0</v>
      </c>
    </row>
    <row r="17" spans="1:7" x14ac:dyDescent="0.25">
      <c r="A17" s="42"/>
      <c r="B17" s="40"/>
      <c r="D17" s="6" t="str">
        <f>IFERROR(VLOOKUP(SALIDAS[[#This Row],[CODIGO]],PRODUCTOS[],2,FALSE),"")</f>
        <v/>
      </c>
      <c r="E17" s="9"/>
      <c r="F17" s="9"/>
      <c r="G17" s="6">
        <f>SALIDAS[[#This Row],[CANTIDAD]]*SALIDAS[[#This Row],[VALOR UNIT.]]</f>
        <v>0</v>
      </c>
    </row>
    <row r="18" spans="1:7" x14ac:dyDescent="0.25">
      <c r="A18" s="42"/>
      <c r="B18" s="40"/>
      <c r="D18" s="6" t="str">
        <f>IFERROR(VLOOKUP(SALIDAS[[#This Row],[CODIGO]],PRODUCTOS[],2,FALSE),"")</f>
        <v/>
      </c>
      <c r="E18" s="9"/>
      <c r="F18" s="9"/>
      <c r="G18" s="6">
        <f>SALIDAS[[#This Row],[CANTIDAD]]*SALIDAS[[#This Row],[VALOR UNIT.]]</f>
        <v>0</v>
      </c>
    </row>
    <row r="19" spans="1:7" x14ac:dyDescent="0.25">
      <c r="A19" s="42"/>
      <c r="B19" s="40"/>
      <c r="D19" s="6" t="str">
        <f>IFERROR(VLOOKUP(SALIDAS[[#This Row],[CODIGO]],PRODUCTOS[],2,FALSE),"")</f>
        <v/>
      </c>
      <c r="E19" s="9"/>
      <c r="F19" s="9"/>
      <c r="G19" s="6">
        <f>SALIDAS[[#This Row],[CANTIDAD]]*SALIDAS[[#This Row],[VALOR UNIT.]]</f>
        <v>0</v>
      </c>
    </row>
    <row r="20" spans="1:7" x14ac:dyDescent="0.25">
      <c r="A20" s="42"/>
      <c r="B20" s="40"/>
      <c r="D20" s="6" t="str">
        <f>IFERROR(VLOOKUP(SALIDAS[[#This Row],[CODIGO]],PRODUCTOS[],2,FALSE),"")</f>
        <v/>
      </c>
      <c r="E20" s="9"/>
      <c r="F20" s="9"/>
      <c r="G20" s="6">
        <f>SALIDAS[[#This Row],[CANTIDAD]]*SALIDAS[[#This Row],[VALOR UNIT.]]</f>
        <v>0</v>
      </c>
    </row>
    <row r="21" spans="1:7" x14ac:dyDescent="0.25">
      <c r="A21" s="42"/>
      <c r="B21" s="40"/>
      <c r="D21" s="6" t="str">
        <f>IFERROR(VLOOKUP(SALIDAS[[#This Row],[CODIGO]],PRODUCTOS[],2,FALSE),"")</f>
        <v/>
      </c>
      <c r="E21" s="9"/>
      <c r="F21" s="9"/>
      <c r="G21" s="6">
        <f>SALIDAS[[#This Row],[CANTIDAD]]*SALIDAS[[#This Row],[VALOR UNIT.]]</f>
        <v>0</v>
      </c>
    </row>
    <row r="22" spans="1:7" x14ac:dyDescent="0.25">
      <c r="A22" s="42"/>
      <c r="B22" s="40"/>
      <c r="D22" s="6" t="str">
        <f>IFERROR(VLOOKUP(SALIDAS[[#This Row],[CODIGO]],PRODUCTOS[],2,FALSE),"")</f>
        <v/>
      </c>
      <c r="E22" s="9"/>
      <c r="F22" s="9"/>
      <c r="G22" s="6">
        <f>SALIDAS[[#This Row],[CANTIDAD]]*SALIDAS[[#This Row],[VALOR UNIT.]]</f>
        <v>0</v>
      </c>
    </row>
    <row r="23" spans="1:7" x14ac:dyDescent="0.25">
      <c r="A23" s="42"/>
      <c r="B23" s="40"/>
      <c r="D23" s="6" t="str">
        <f>IFERROR(VLOOKUP(SALIDAS[[#This Row],[CODIGO]],PRODUCTOS[],2,FALSE),"")</f>
        <v/>
      </c>
      <c r="E23" s="9"/>
      <c r="F23" s="9"/>
      <c r="G23" s="6">
        <f>SALIDAS[[#This Row],[CANTIDAD]]*SALIDAS[[#This Row],[VALOR UNIT.]]</f>
        <v>0</v>
      </c>
    </row>
    <row r="24" spans="1:7" x14ac:dyDescent="0.25">
      <c r="A24" s="42"/>
      <c r="B24" s="40"/>
      <c r="D24" s="6" t="str">
        <f>IFERROR(VLOOKUP(SALIDAS[[#This Row],[CODIGO]],PRODUCTOS[],2,FALSE),"")</f>
        <v/>
      </c>
      <c r="E24" s="9"/>
      <c r="F24" s="9"/>
      <c r="G24" s="6">
        <f>SALIDAS[[#This Row],[CANTIDAD]]*SALIDAS[[#This Row],[VALOR UNIT.]]</f>
        <v>0</v>
      </c>
    </row>
    <row r="25" spans="1:7" x14ac:dyDescent="0.25">
      <c r="A25" s="42"/>
      <c r="B25" s="40"/>
      <c r="D25" s="6" t="str">
        <f>IFERROR(VLOOKUP(SALIDAS[[#This Row],[CODIGO]],PRODUCTOS[],2,FALSE),"")</f>
        <v/>
      </c>
      <c r="E25" s="9"/>
      <c r="F25" s="9"/>
      <c r="G25" s="6">
        <f>SALIDAS[[#This Row],[CANTIDAD]]*SALIDAS[[#This Row],[VALOR UNIT.]]</f>
        <v>0</v>
      </c>
    </row>
    <row r="26" spans="1:7" x14ac:dyDescent="0.25">
      <c r="A26" s="42"/>
      <c r="B26" s="40"/>
      <c r="D26" s="6" t="str">
        <f>IFERROR(VLOOKUP(SALIDAS[[#This Row],[CODIGO]],PRODUCTOS[],2,FALSE),"")</f>
        <v/>
      </c>
      <c r="E26" s="9"/>
      <c r="F26" s="9"/>
      <c r="G26" s="6">
        <f>SALIDAS[[#This Row],[CANTIDAD]]*SALIDAS[[#This Row],[VALOR UNIT.]]</f>
        <v>0</v>
      </c>
    </row>
    <row r="27" spans="1:7" x14ac:dyDescent="0.25">
      <c r="A27" s="42"/>
      <c r="B27" s="40"/>
      <c r="D27" s="6" t="str">
        <f>IFERROR(VLOOKUP(SALIDAS[[#This Row],[CODIGO]],PRODUCTOS[],2,FALSE),"")</f>
        <v/>
      </c>
      <c r="E27" s="9"/>
      <c r="F27" s="9"/>
      <c r="G27" s="6">
        <f>SALIDAS[[#This Row],[CANTIDAD]]*SALIDAS[[#This Row],[VALOR UNIT.]]</f>
        <v>0</v>
      </c>
    </row>
    <row r="28" spans="1:7" x14ac:dyDescent="0.25">
      <c r="A28" s="42"/>
      <c r="B28" s="40"/>
      <c r="D28" s="6" t="str">
        <f>IFERROR(VLOOKUP(SALIDAS[[#This Row],[CODIGO]],PRODUCTOS[],2,FALSE),"")</f>
        <v/>
      </c>
      <c r="E28" s="9"/>
      <c r="F28" s="9"/>
      <c r="G28" s="6">
        <f>SALIDAS[[#This Row],[CANTIDAD]]*SALIDAS[[#This Row],[VALOR UNIT.]]</f>
        <v>0</v>
      </c>
    </row>
    <row r="29" spans="1:7" x14ac:dyDescent="0.25">
      <c r="A29" s="42"/>
      <c r="B29" s="40"/>
      <c r="D29" s="6" t="str">
        <f>IFERROR(VLOOKUP(SALIDAS[[#This Row],[CODIGO]],PRODUCTOS[],2,FALSE),"")</f>
        <v/>
      </c>
      <c r="E29" s="9"/>
      <c r="F29" s="9"/>
      <c r="G29" s="6">
        <f>SALIDAS[[#This Row],[CANTIDAD]]*SALIDAS[[#This Row],[VALOR UNIT.]]</f>
        <v>0</v>
      </c>
    </row>
    <row r="30" spans="1:7" x14ac:dyDescent="0.25">
      <c r="A30" s="42"/>
      <c r="B30" s="40"/>
      <c r="D30" s="6" t="str">
        <f>IFERROR(VLOOKUP(SALIDAS[[#This Row],[CODIGO]],PRODUCTOS[],2,FALSE),"")</f>
        <v/>
      </c>
      <c r="E30" s="9"/>
      <c r="F30" s="9"/>
      <c r="G30" s="6">
        <f>SALIDAS[[#This Row],[CANTIDAD]]*SALIDAS[[#This Row],[VALOR UNIT.]]</f>
        <v>0</v>
      </c>
    </row>
    <row r="31" spans="1:7" x14ac:dyDescent="0.25">
      <c r="A31" s="42"/>
      <c r="B31" s="40"/>
      <c r="D31" s="6" t="str">
        <f>IFERROR(VLOOKUP(SALIDAS[[#This Row],[CODIGO]],PRODUCTOS[],2,FALSE),"")</f>
        <v/>
      </c>
      <c r="E31" s="9"/>
      <c r="F31" s="9"/>
      <c r="G31" s="6">
        <f>SALIDAS[[#This Row],[CANTIDAD]]*SALIDAS[[#This Row],[VALOR UNIT.]]</f>
        <v>0</v>
      </c>
    </row>
    <row r="32" spans="1:7" x14ac:dyDescent="0.25">
      <c r="A32" s="42"/>
      <c r="B32" s="40"/>
      <c r="D32" s="6" t="str">
        <f>IFERROR(VLOOKUP(SALIDAS[[#This Row],[CODIGO]],PRODUCTOS[],2,FALSE),"")</f>
        <v/>
      </c>
      <c r="E32" s="9"/>
      <c r="F32" s="9"/>
      <c r="G32" s="6">
        <f>SALIDAS[[#This Row],[CANTIDAD]]*SALIDAS[[#This Row],[VALOR UNIT.]]</f>
        <v>0</v>
      </c>
    </row>
    <row r="33" spans="1:7" x14ac:dyDescent="0.25">
      <c r="A33" s="42"/>
      <c r="B33" s="40"/>
      <c r="D33" s="6" t="str">
        <f>IFERROR(VLOOKUP(SALIDAS[[#This Row],[CODIGO]],PRODUCTOS[],2,FALSE),"")</f>
        <v/>
      </c>
      <c r="E33" s="9"/>
      <c r="F33" s="9"/>
      <c r="G33" s="6">
        <f>SALIDAS[[#This Row],[CANTIDAD]]*SALIDAS[[#This Row],[VALOR UNIT.]]</f>
        <v>0</v>
      </c>
    </row>
    <row r="34" spans="1:7" x14ac:dyDescent="0.25">
      <c r="A34" s="42"/>
      <c r="B34" s="40"/>
      <c r="D34" s="6" t="str">
        <f>IFERROR(VLOOKUP(SALIDAS[[#This Row],[CODIGO]],PRODUCTOS[],2,FALSE),"")</f>
        <v/>
      </c>
      <c r="E34" s="9"/>
      <c r="F34" s="9"/>
      <c r="G34" s="6">
        <f>SALIDAS[[#This Row],[CANTIDAD]]*SALIDAS[[#This Row],[VALOR UNIT.]]</f>
        <v>0</v>
      </c>
    </row>
    <row r="35" spans="1:7" x14ac:dyDescent="0.25">
      <c r="A35" s="42"/>
      <c r="B35" s="40"/>
      <c r="D35" s="6" t="str">
        <f>IFERROR(VLOOKUP(SALIDAS[[#This Row],[CODIGO]],PRODUCTOS[],2,FALSE),"")</f>
        <v/>
      </c>
      <c r="E35" s="9"/>
      <c r="F35" s="9"/>
      <c r="G35" s="6">
        <f>SALIDAS[[#This Row],[CANTIDAD]]*SALIDAS[[#This Row],[VALOR UNIT.]]</f>
        <v>0</v>
      </c>
    </row>
    <row r="36" spans="1:7" x14ac:dyDescent="0.25">
      <c r="A36" s="42"/>
      <c r="B36" s="40"/>
      <c r="D36" s="6" t="str">
        <f>IFERROR(VLOOKUP(SALIDAS[[#This Row],[CODIGO]],PRODUCTOS[],2,FALSE),"")</f>
        <v/>
      </c>
      <c r="E36" s="9"/>
      <c r="F36" s="9"/>
      <c r="G36" s="6">
        <f>SALIDAS[[#This Row],[CANTIDAD]]*SALIDAS[[#This Row],[VALOR UNIT.]]</f>
        <v>0</v>
      </c>
    </row>
    <row r="37" spans="1:7" x14ac:dyDescent="0.25">
      <c r="A37" s="42"/>
      <c r="B37" s="40"/>
      <c r="D37" s="6" t="str">
        <f>IFERROR(VLOOKUP(SALIDAS[[#This Row],[CODIGO]],PRODUCTOS[],2,FALSE),"")</f>
        <v/>
      </c>
      <c r="E37" s="9"/>
      <c r="F37" s="9"/>
      <c r="G37" s="6">
        <f>SALIDAS[[#This Row],[CANTIDAD]]*SALIDAS[[#This Row],[VALOR UNIT.]]</f>
        <v>0</v>
      </c>
    </row>
    <row r="38" spans="1:7" x14ac:dyDescent="0.25">
      <c r="A38" s="42"/>
      <c r="B38" s="40"/>
      <c r="D38" s="6" t="str">
        <f>IFERROR(VLOOKUP(SALIDAS[[#This Row],[CODIGO]],PRODUCTOS[],2,FALSE),"")</f>
        <v/>
      </c>
      <c r="E38" s="9"/>
      <c r="F38" s="9"/>
      <c r="G38" s="6">
        <f>SALIDAS[[#This Row],[CANTIDAD]]*SALIDAS[[#This Row],[VALOR UNIT.]]</f>
        <v>0</v>
      </c>
    </row>
    <row r="39" spans="1:7" x14ac:dyDescent="0.25">
      <c r="A39" s="42"/>
      <c r="B39" s="40"/>
      <c r="D39" s="6" t="str">
        <f>IFERROR(VLOOKUP(SALIDAS[[#This Row],[CODIGO]],PRODUCTOS[],2,FALSE),"")</f>
        <v/>
      </c>
      <c r="E39" s="9"/>
      <c r="F39" s="9"/>
      <c r="G39" s="6">
        <f>SALIDAS[[#This Row],[CANTIDAD]]*SALIDAS[[#This Row],[VALOR UNIT.]]</f>
        <v>0</v>
      </c>
    </row>
    <row r="40" spans="1:7" x14ac:dyDescent="0.25">
      <c r="A40" s="42"/>
      <c r="B40" s="40"/>
      <c r="D40" s="6" t="str">
        <f>IFERROR(VLOOKUP(SALIDAS[[#This Row],[CODIGO]],PRODUCTOS[],2,FALSE),"")</f>
        <v/>
      </c>
      <c r="E40" s="9"/>
      <c r="F40" s="9"/>
      <c r="G40" s="6">
        <f>SALIDAS[[#This Row],[CANTIDAD]]*SALIDAS[[#This Row],[VALOR UNIT.]]</f>
        <v>0</v>
      </c>
    </row>
    <row r="41" spans="1:7" x14ac:dyDescent="0.25">
      <c r="A41" s="42"/>
      <c r="B41" s="40"/>
      <c r="D41" s="6" t="str">
        <f>IFERROR(VLOOKUP(SALIDAS[[#This Row],[CODIGO]],PRODUCTOS[],2,FALSE),"")</f>
        <v/>
      </c>
      <c r="E41" s="9"/>
      <c r="F41" s="9"/>
      <c r="G41" s="6">
        <f>SALIDAS[[#This Row],[CANTIDAD]]*SALIDAS[[#This Row],[VALOR UNIT.]]</f>
        <v>0</v>
      </c>
    </row>
    <row r="42" spans="1:7" x14ac:dyDescent="0.25">
      <c r="A42" s="42"/>
      <c r="B42" s="40"/>
      <c r="D42" s="6" t="str">
        <f>IFERROR(VLOOKUP(SALIDAS[[#This Row],[CODIGO]],PRODUCTOS[],2,FALSE),"")</f>
        <v/>
      </c>
      <c r="E42" s="9"/>
      <c r="F42" s="9"/>
      <c r="G42" s="6">
        <f>SALIDAS[[#This Row],[CANTIDAD]]*SALIDAS[[#This Row],[VALOR UNIT.]]</f>
        <v>0</v>
      </c>
    </row>
    <row r="43" spans="1:7" x14ac:dyDescent="0.25">
      <c r="A43" s="42"/>
      <c r="B43" s="40"/>
      <c r="D43" s="6" t="str">
        <f>IFERROR(VLOOKUP(SALIDAS[[#This Row],[CODIGO]],PRODUCTOS[],2,FALSE),"")</f>
        <v/>
      </c>
      <c r="E43" s="9"/>
      <c r="F43" s="9"/>
      <c r="G43" s="6">
        <f>SALIDAS[[#This Row],[CANTIDAD]]*SALIDAS[[#This Row],[VALOR UNIT.]]</f>
        <v>0</v>
      </c>
    </row>
    <row r="44" spans="1:7" x14ac:dyDescent="0.25">
      <c r="A44" s="42"/>
      <c r="B44" s="40"/>
      <c r="D44" s="6" t="str">
        <f>IFERROR(VLOOKUP(SALIDAS[[#This Row],[CODIGO]],PRODUCTOS[],2,FALSE),"")</f>
        <v/>
      </c>
      <c r="E44" s="9"/>
      <c r="F44" s="9"/>
      <c r="G44" s="6">
        <f>SALIDAS[[#This Row],[CANTIDAD]]*SALIDAS[[#This Row],[VALOR UNIT.]]</f>
        <v>0</v>
      </c>
    </row>
    <row r="45" spans="1:7" x14ac:dyDescent="0.25">
      <c r="A45" s="42"/>
      <c r="B45" s="40"/>
      <c r="D45" s="6" t="str">
        <f>IFERROR(VLOOKUP(SALIDAS[[#This Row],[CODIGO]],PRODUCTOS[],2,FALSE),"")</f>
        <v/>
      </c>
      <c r="E45" s="9"/>
      <c r="F45" s="9"/>
      <c r="G45" s="6">
        <f>SALIDAS[[#This Row],[CANTIDAD]]*SALIDAS[[#This Row],[VALOR UNIT.]]</f>
        <v>0</v>
      </c>
    </row>
    <row r="46" spans="1:7" x14ac:dyDescent="0.25">
      <c r="A46" s="42"/>
      <c r="B46" s="40"/>
      <c r="D46" s="6" t="str">
        <f>IFERROR(VLOOKUP(SALIDAS[[#This Row],[CODIGO]],PRODUCTOS[],2,FALSE),"")</f>
        <v/>
      </c>
      <c r="E46" s="9"/>
      <c r="F46" s="9"/>
      <c r="G46" s="6">
        <f>SALIDAS[[#This Row],[CANTIDAD]]*SALIDAS[[#This Row],[VALOR UNIT.]]</f>
        <v>0</v>
      </c>
    </row>
    <row r="47" spans="1:7" x14ac:dyDescent="0.25">
      <c r="A47" s="42"/>
      <c r="B47" s="40"/>
      <c r="D47" s="6" t="str">
        <f>IFERROR(VLOOKUP(SALIDAS[[#This Row],[CODIGO]],PRODUCTOS[],2,FALSE),"")</f>
        <v/>
      </c>
      <c r="E47" s="9"/>
      <c r="F47" s="9"/>
      <c r="G47" s="6">
        <f>SALIDAS[[#This Row],[CANTIDAD]]*SALIDAS[[#This Row],[VALOR UNIT.]]</f>
        <v>0</v>
      </c>
    </row>
    <row r="48" spans="1:7" x14ac:dyDescent="0.25">
      <c r="A48" s="42"/>
      <c r="B48" s="40"/>
      <c r="D48" s="6" t="str">
        <f>IFERROR(VLOOKUP(SALIDAS[[#This Row],[CODIGO]],PRODUCTOS[],2,FALSE),"")</f>
        <v/>
      </c>
      <c r="E48" s="9"/>
      <c r="F48" s="9"/>
      <c r="G48" s="6">
        <f>SALIDAS[[#This Row],[CANTIDAD]]*SALIDAS[[#This Row],[VALOR UNIT.]]</f>
        <v>0</v>
      </c>
    </row>
    <row r="49" spans="1:7" x14ac:dyDescent="0.25">
      <c r="A49" s="42"/>
      <c r="B49" s="40"/>
      <c r="D49" s="6" t="str">
        <f>IFERROR(VLOOKUP(SALIDAS[[#This Row],[CODIGO]],PRODUCTOS[],2,FALSE),"")</f>
        <v/>
      </c>
      <c r="E49" s="9"/>
      <c r="F49" s="9"/>
      <c r="G49" s="6">
        <f>SALIDAS[[#This Row],[CANTIDAD]]*SALIDAS[[#This Row],[VALOR UNIT.]]</f>
        <v>0</v>
      </c>
    </row>
    <row r="50" spans="1:7" x14ac:dyDescent="0.25">
      <c r="A50" s="42"/>
      <c r="B50" s="40"/>
      <c r="D50" s="6" t="str">
        <f>IFERROR(VLOOKUP(SALIDAS[[#This Row],[CODIGO]],PRODUCTOS[],2,FALSE),"")</f>
        <v/>
      </c>
      <c r="E50" s="9"/>
      <c r="F50" s="9"/>
      <c r="G50" s="6">
        <f>SALIDAS[[#This Row],[CANTIDAD]]*SALIDAS[[#This Row],[VALOR UNIT.]]</f>
        <v>0</v>
      </c>
    </row>
    <row r="51" spans="1:7" x14ac:dyDescent="0.25">
      <c r="A51" s="42"/>
      <c r="B51" s="40"/>
      <c r="D51" s="6" t="str">
        <f>IFERROR(VLOOKUP(SALIDAS[[#This Row],[CODIGO]],PRODUCTOS[],2,FALSE),"")</f>
        <v/>
      </c>
      <c r="E51" s="9"/>
      <c r="F51" s="9"/>
      <c r="G51" s="6">
        <f>SALIDAS[[#This Row],[CANTIDAD]]*SALIDAS[[#This Row],[VALOR UNIT.]]</f>
        <v>0</v>
      </c>
    </row>
    <row r="52" spans="1:7" x14ac:dyDescent="0.25">
      <c r="A52" s="42"/>
      <c r="B52" s="40"/>
      <c r="D52" s="6" t="str">
        <f>IFERROR(VLOOKUP(SALIDAS[[#This Row],[CODIGO]],PRODUCTOS[],2,FALSE),"")</f>
        <v/>
      </c>
      <c r="E52" s="9"/>
      <c r="F52" s="9"/>
      <c r="G52" s="6">
        <f>SALIDAS[[#This Row],[CANTIDAD]]*SALIDAS[[#This Row],[VALOR UNIT.]]</f>
        <v>0</v>
      </c>
    </row>
    <row r="53" spans="1:7" x14ac:dyDescent="0.25">
      <c r="A53" s="42"/>
      <c r="B53" s="40"/>
      <c r="D53" s="6" t="str">
        <f>IFERROR(VLOOKUP(SALIDAS[[#This Row],[CODIGO]],PRODUCTOS[],2,FALSE),"")</f>
        <v/>
      </c>
      <c r="E53" s="9"/>
      <c r="F53" s="9"/>
      <c r="G53" s="6">
        <f>SALIDAS[[#This Row],[CANTIDAD]]*SALIDAS[[#This Row],[VALOR UNIT.]]</f>
        <v>0</v>
      </c>
    </row>
    <row r="54" spans="1:7" x14ac:dyDescent="0.25">
      <c r="A54" s="42"/>
      <c r="B54" s="40"/>
      <c r="D54" s="6" t="str">
        <f>IFERROR(VLOOKUP(SALIDAS[[#This Row],[CODIGO]],PRODUCTOS[],2,FALSE),"")</f>
        <v/>
      </c>
      <c r="E54" s="9"/>
      <c r="F54" s="9"/>
      <c r="G54" s="6">
        <f>SALIDAS[[#This Row],[CANTIDAD]]*SALIDAS[[#This Row],[VALOR UNIT.]]</f>
        <v>0</v>
      </c>
    </row>
    <row r="55" spans="1:7" x14ac:dyDescent="0.25">
      <c r="A55" s="42"/>
      <c r="B55" s="40"/>
      <c r="D55" s="6" t="str">
        <f>IFERROR(VLOOKUP(SALIDAS[[#This Row],[CODIGO]],PRODUCTOS[],2,FALSE),"")</f>
        <v/>
      </c>
      <c r="E55" s="9"/>
      <c r="F55" s="9"/>
      <c r="G55" s="6">
        <f>SALIDAS[[#This Row],[CANTIDAD]]*SALIDAS[[#This Row],[VALOR UNIT.]]</f>
        <v>0</v>
      </c>
    </row>
    <row r="56" spans="1:7" x14ac:dyDescent="0.25">
      <c r="A56" s="42"/>
      <c r="B56" s="40"/>
      <c r="D56" s="6" t="str">
        <f>IFERROR(VLOOKUP(SALIDAS[[#This Row],[CODIGO]],PRODUCTOS[],2,FALSE),"")</f>
        <v/>
      </c>
      <c r="E56" s="9"/>
      <c r="F56" s="9"/>
      <c r="G56" s="6">
        <f>SALIDAS[[#This Row],[CANTIDAD]]*SALIDAS[[#This Row],[VALOR UNIT.]]</f>
        <v>0</v>
      </c>
    </row>
    <row r="57" spans="1:7" x14ac:dyDescent="0.25">
      <c r="A57" s="42"/>
      <c r="B57" s="40"/>
      <c r="D57" s="6" t="str">
        <f>IFERROR(VLOOKUP(SALIDAS[[#This Row],[CODIGO]],PRODUCTOS[],2,FALSE),"")</f>
        <v/>
      </c>
      <c r="E57" s="9"/>
      <c r="F57" s="9"/>
      <c r="G57" s="6">
        <f>SALIDAS[[#This Row],[CANTIDAD]]*SALIDAS[[#This Row],[VALOR UNIT.]]</f>
        <v>0</v>
      </c>
    </row>
    <row r="58" spans="1:7" x14ac:dyDescent="0.25">
      <c r="A58" s="42"/>
      <c r="B58" s="40"/>
      <c r="D58" s="6" t="str">
        <f>IFERROR(VLOOKUP(SALIDAS[[#This Row],[CODIGO]],PRODUCTOS[],2,FALSE),"")</f>
        <v/>
      </c>
      <c r="E58" s="9"/>
      <c r="F58" s="9"/>
      <c r="G58" s="6">
        <f>SALIDAS[[#This Row],[CANTIDAD]]*SALIDAS[[#This Row],[VALOR UNIT.]]</f>
        <v>0</v>
      </c>
    </row>
    <row r="59" spans="1:7" x14ac:dyDescent="0.25">
      <c r="A59" s="42"/>
      <c r="B59" s="40"/>
      <c r="D59" s="6" t="str">
        <f>IFERROR(VLOOKUP(SALIDAS[[#This Row],[CODIGO]],PRODUCTOS[],2,FALSE),"")</f>
        <v/>
      </c>
      <c r="E59" s="9"/>
      <c r="F59" s="9"/>
      <c r="G59" s="6">
        <f>SALIDAS[[#This Row],[CANTIDAD]]*SALIDAS[[#This Row],[VALOR UNIT.]]</f>
        <v>0</v>
      </c>
    </row>
    <row r="60" spans="1:7" x14ac:dyDescent="0.25">
      <c r="A60" s="42"/>
      <c r="B60" s="40"/>
      <c r="D60" s="6" t="str">
        <f>IFERROR(VLOOKUP(SALIDAS[[#This Row],[CODIGO]],PRODUCTOS[],2,FALSE),"")</f>
        <v/>
      </c>
      <c r="E60" s="9"/>
      <c r="F60" s="9"/>
      <c r="G60" s="6">
        <f>SALIDAS[[#This Row],[CANTIDAD]]*SALIDAS[[#This Row],[VALOR UNIT.]]</f>
        <v>0</v>
      </c>
    </row>
    <row r="61" spans="1:7" x14ac:dyDescent="0.25">
      <c r="A61" s="42"/>
      <c r="B61" s="40"/>
      <c r="D61" s="6" t="str">
        <f>IFERROR(VLOOKUP(SALIDAS[[#This Row],[CODIGO]],PRODUCTOS[],2,FALSE),"")</f>
        <v/>
      </c>
      <c r="E61" s="9"/>
      <c r="F61" s="9"/>
      <c r="G61" s="6">
        <f>SALIDAS[[#This Row],[CANTIDAD]]*SALIDAS[[#This Row],[VALOR UNIT.]]</f>
        <v>0</v>
      </c>
    </row>
    <row r="62" spans="1:7" x14ac:dyDescent="0.25">
      <c r="A62" s="42"/>
      <c r="B62" s="40"/>
      <c r="D62" s="6" t="str">
        <f>IFERROR(VLOOKUP(SALIDAS[[#This Row],[CODIGO]],PRODUCTOS[],2,FALSE),"")</f>
        <v/>
      </c>
      <c r="E62" s="9"/>
      <c r="F62" s="9"/>
      <c r="G62" s="6">
        <f>SALIDAS[[#This Row],[CANTIDAD]]*SALIDAS[[#This Row],[VALOR UNIT.]]</f>
        <v>0</v>
      </c>
    </row>
    <row r="63" spans="1:7" x14ac:dyDescent="0.25">
      <c r="A63" s="42"/>
      <c r="B63" s="40"/>
      <c r="D63" s="6" t="str">
        <f>IFERROR(VLOOKUP(SALIDAS[[#This Row],[CODIGO]],PRODUCTOS[],2,FALSE),"")</f>
        <v/>
      </c>
      <c r="E63" s="9"/>
      <c r="F63" s="9"/>
      <c r="G63" s="6">
        <f>SALIDAS[[#This Row],[CANTIDAD]]*SALIDAS[[#This Row],[VALOR UNIT.]]</f>
        <v>0</v>
      </c>
    </row>
    <row r="64" spans="1:7" x14ac:dyDescent="0.25">
      <c r="A64" s="42"/>
      <c r="B64" s="40"/>
      <c r="D64" s="6" t="str">
        <f>IFERROR(VLOOKUP(SALIDAS[[#This Row],[CODIGO]],PRODUCTOS[],2,FALSE),"")</f>
        <v/>
      </c>
      <c r="E64" s="9"/>
      <c r="F64" s="9"/>
      <c r="G64" s="6">
        <f>SALIDAS[[#This Row],[CANTIDAD]]*SALIDAS[[#This Row],[VALOR UNIT.]]</f>
        <v>0</v>
      </c>
    </row>
    <row r="65" spans="1:7" x14ac:dyDescent="0.25">
      <c r="A65" s="42"/>
      <c r="B65" s="40"/>
      <c r="D65" s="6" t="str">
        <f>IFERROR(VLOOKUP(SALIDAS[[#This Row],[CODIGO]],PRODUCTOS[],2,FALSE),"")</f>
        <v/>
      </c>
      <c r="E65" s="9"/>
      <c r="F65" s="9"/>
      <c r="G65" s="6">
        <f>SALIDAS[[#This Row],[CANTIDAD]]*SALIDAS[[#This Row],[VALOR UNIT.]]</f>
        <v>0</v>
      </c>
    </row>
    <row r="66" spans="1:7" x14ac:dyDescent="0.25">
      <c r="A66" s="42"/>
      <c r="B66" s="40"/>
      <c r="D66" s="6" t="str">
        <f>IFERROR(VLOOKUP(SALIDAS[[#This Row],[CODIGO]],PRODUCTOS[],2,FALSE),"")</f>
        <v/>
      </c>
      <c r="E66" s="9"/>
      <c r="F66" s="9"/>
      <c r="G66" s="6">
        <f>SALIDAS[[#This Row],[CANTIDAD]]*SALIDAS[[#This Row],[VALOR UNIT.]]</f>
        <v>0</v>
      </c>
    </row>
    <row r="67" spans="1:7" x14ac:dyDescent="0.25">
      <c r="A67" s="42"/>
      <c r="B67" s="40"/>
      <c r="D67" s="6" t="str">
        <f>IFERROR(VLOOKUP(SALIDAS[[#This Row],[CODIGO]],PRODUCTOS[],2,FALSE),"")</f>
        <v/>
      </c>
      <c r="E67" s="9"/>
      <c r="F67" s="9"/>
      <c r="G67" s="6">
        <f>SALIDAS[[#This Row],[CANTIDAD]]*SALIDAS[[#This Row],[VALOR UNIT.]]</f>
        <v>0</v>
      </c>
    </row>
    <row r="68" spans="1:7" x14ac:dyDescent="0.25">
      <c r="A68" s="42"/>
      <c r="B68" s="40"/>
      <c r="D68" s="6" t="str">
        <f>IFERROR(VLOOKUP(SALIDAS[[#This Row],[CODIGO]],PRODUCTOS[],2,FALSE),"")</f>
        <v/>
      </c>
      <c r="E68" s="9"/>
      <c r="F68" s="9"/>
      <c r="G68" s="6">
        <f>SALIDAS[[#This Row],[CANTIDAD]]*SALIDAS[[#This Row],[VALOR UNIT.]]</f>
        <v>0</v>
      </c>
    </row>
    <row r="69" spans="1:7" x14ac:dyDescent="0.25">
      <c r="A69" s="42"/>
      <c r="B69" s="40"/>
      <c r="D69" s="6" t="str">
        <f>IFERROR(VLOOKUP(SALIDAS[[#This Row],[CODIGO]],PRODUCTOS[],2,FALSE),"")</f>
        <v/>
      </c>
      <c r="E69" s="9"/>
      <c r="F69" s="9"/>
      <c r="G69" s="6">
        <f>SALIDAS[[#This Row],[CANTIDAD]]*SALIDAS[[#This Row],[VALOR UNIT.]]</f>
        <v>0</v>
      </c>
    </row>
    <row r="70" spans="1:7" x14ac:dyDescent="0.25">
      <c r="A70" s="42"/>
      <c r="B70" s="40"/>
      <c r="D70" s="6" t="str">
        <f>IFERROR(VLOOKUP(SALIDAS[[#This Row],[CODIGO]],PRODUCTOS[],2,FALSE),"")</f>
        <v/>
      </c>
      <c r="E70" s="9"/>
      <c r="F70" s="9"/>
      <c r="G70" s="6">
        <f>SALIDAS[[#This Row],[CANTIDAD]]*SALIDAS[[#This Row],[VALOR UNIT.]]</f>
        <v>0</v>
      </c>
    </row>
    <row r="71" spans="1:7" x14ac:dyDescent="0.25">
      <c r="A71" s="42"/>
      <c r="B71" s="40"/>
      <c r="D71" s="6" t="str">
        <f>IFERROR(VLOOKUP(SALIDAS[[#This Row],[CODIGO]],PRODUCTOS[],2,FALSE),"")</f>
        <v/>
      </c>
      <c r="E71" s="9"/>
      <c r="F71" s="9"/>
      <c r="G71" s="6">
        <f>SALIDAS[[#This Row],[CANTIDAD]]*SALIDAS[[#This Row],[VALOR UNIT.]]</f>
        <v>0</v>
      </c>
    </row>
    <row r="72" spans="1:7" x14ac:dyDescent="0.25">
      <c r="A72" s="42"/>
      <c r="B72" s="40"/>
      <c r="D72" s="6" t="str">
        <f>IFERROR(VLOOKUP(SALIDAS[[#This Row],[CODIGO]],PRODUCTOS[],2,FALSE),"")</f>
        <v/>
      </c>
      <c r="E72" s="9"/>
      <c r="F72" s="9"/>
      <c r="G72" s="6">
        <f>SALIDAS[[#This Row],[CANTIDAD]]*SALIDAS[[#This Row],[VALOR UNIT.]]</f>
        <v>0</v>
      </c>
    </row>
    <row r="73" spans="1:7" x14ac:dyDescent="0.25">
      <c r="A73" s="42"/>
      <c r="B73" s="40"/>
      <c r="D73" s="6" t="str">
        <f>IFERROR(VLOOKUP(SALIDAS[[#This Row],[CODIGO]],PRODUCTOS[],2,FALSE),"")</f>
        <v/>
      </c>
      <c r="E73" s="9"/>
      <c r="F73" s="9"/>
      <c r="G73" s="6">
        <f>SALIDAS[[#This Row],[CANTIDAD]]*SALIDAS[[#This Row],[VALOR UNIT.]]</f>
        <v>0</v>
      </c>
    </row>
    <row r="74" spans="1:7" x14ac:dyDescent="0.25">
      <c r="A74" s="42"/>
      <c r="B74" s="40"/>
      <c r="D74" s="6" t="str">
        <f>IFERROR(VLOOKUP(SALIDAS[[#This Row],[CODIGO]],PRODUCTOS[],2,FALSE),"")</f>
        <v/>
      </c>
      <c r="E74" s="9"/>
      <c r="F74" s="9"/>
      <c r="G74" s="6">
        <f>SALIDAS[[#This Row],[CANTIDAD]]*SALIDAS[[#This Row],[VALOR UNIT.]]</f>
        <v>0</v>
      </c>
    </row>
    <row r="75" spans="1:7" x14ac:dyDescent="0.25">
      <c r="A75" s="42"/>
      <c r="B75" s="40"/>
      <c r="D75" s="6" t="str">
        <f>IFERROR(VLOOKUP(SALIDAS[[#This Row],[CODIGO]],PRODUCTOS[],2,FALSE),"")</f>
        <v/>
      </c>
      <c r="E75" s="9"/>
      <c r="F75" s="9"/>
      <c r="G75" s="6">
        <f>SALIDAS[[#This Row],[CANTIDAD]]*SALIDAS[[#This Row],[VALOR UNIT.]]</f>
        <v>0</v>
      </c>
    </row>
    <row r="76" spans="1:7" x14ac:dyDescent="0.25">
      <c r="A76" s="42"/>
      <c r="B76" s="40"/>
      <c r="D76" s="6" t="str">
        <f>IFERROR(VLOOKUP(SALIDAS[[#This Row],[CODIGO]],PRODUCTOS[],2,FALSE),"")</f>
        <v/>
      </c>
      <c r="E76" s="9"/>
      <c r="F76" s="9"/>
      <c r="G76" s="6">
        <f>SALIDAS[[#This Row],[CANTIDAD]]*SALIDAS[[#This Row],[VALOR UNIT.]]</f>
        <v>0</v>
      </c>
    </row>
    <row r="77" spans="1:7" x14ac:dyDescent="0.25">
      <c r="A77" s="42"/>
      <c r="B77" s="40"/>
      <c r="D77" s="6" t="str">
        <f>IFERROR(VLOOKUP(SALIDAS[[#This Row],[CODIGO]],PRODUCTOS[],2,FALSE),"")</f>
        <v/>
      </c>
      <c r="E77" s="9"/>
      <c r="F77" s="9"/>
      <c r="G77" s="6">
        <f>SALIDAS[[#This Row],[CANTIDAD]]*SALIDAS[[#This Row],[VALOR UNIT.]]</f>
        <v>0</v>
      </c>
    </row>
    <row r="78" spans="1:7" x14ac:dyDescent="0.25">
      <c r="A78" s="42"/>
      <c r="B78" s="40"/>
      <c r="D78" s="6" t="str">
        <f>IFERROR(VLOOKUP(SALIDAS[[#This Row],[CODIGO]],PRODUCTOS[],2,FALSE),"")</f>
        <v/>
      </c>
      <c r="E78" s="9"/>
      <c r="F78" s="9"/>
      <c r="G78" s="6">
        <f>SALIDAS[[#This Row],[CANTIDAD]]*SALIDAS[[#This Row],[VALOR UNIT.]]</f>
        <v>0</v>
      </c>
    </row>
    <row r="79" spans="1:7" x14ac:dyDescent="0.25">
      <c r="A79" s="42"/>
      <c r="B79" s="40"/>
      <c r="D79" s="6" t="str">
        <f>IFERROR(VLOOKUP(SALIDAS[[#This Row],[CODIGO]],PRODUCTOS[],2,FALSE),"")</f>
        <v/>
      </c>
      <c r="E79" s="9"/>
      <c r="F79" s="9"/>
      <c r="G79" s="6">
        <f>SALIDAS[[#This Row],[CANTIDAD]]*SALIDAS[[#This Row],[VALOR UNIT.]]</f>
        <v>0</v>
      </c>
    </row>
    <row r="80" spans="1:7" x14ac:dyDescent="0.25">
      <c r="A80" s="42"/>
      <c r="B80" s="40"/>
      <c r="D80" s="6" t="str">
        <f>IFERROR(VLOOKUP(SALIDAS[[#This Row],[CODIGO]],PRODUCTOS[],2,FALSE),"")</f>
        <v/>
      </c>
      <c r="E80" s="9"/>
      <c r="F80" s="9"/>
      <c r="G80" s="6">
        <f>SALIDAS[[#This Row],[CANTIDAD]]*SALIDAS[[#This Row],[VALOR UNIT.]]</f>
        <v>0</v>
      </c>
    </row>
    <row r="81" spans="1:7" x14ac:dyDescent="0.25">
      <c r="A81" s="42"/>
      <c r="B81" s="40"/>
      <c r="D81" s="6" t="str">
        <f>IFERROR(VLOOKUP(SALIDAS[[#This Row],[CODIGO]],PRODUCTOS[],2,FALSE),"")</f>
        <v/>
      </c>
      <c r="E81" s="9"/>
      <c r="F81" s="9"/>
      <c r="G81" s="6">
        <f>SALIDAS[[#This Row],[CANTIDAD]]*SALIDAS[[#This Row],[VALOR UNIT.]]</f>
        <v>0</v>
      </c>
    </row>
    <row r="82" spans="1:7" x14ac:dyDescent="0.25">
      <c r="A82" s="42"/>
      <c r="B82" s="40"/>
      <c r="D82" s="6" t="str">
        <f>IFERROR(VLOOKUP(SALIDAS[[#This Row],[CODIGO]],PRODUCTOS[],2,FALSE),"")</f>
        <v/>
      </c>
      <c r="E82" s="9"/>
      <c r="F82" s="9"/>
      <c r="G82" s="6">
        <f>SALIDAS[[#This Row],[CANTIDAD]]*SALIDAS[[#This Row],[VALOR UNIT.]]</f>
        <v>0</v>
      </c>
    </row>
    <row r="83" spans="1:7" x14ac:dyDescent="0.25">
      <c r="A83" s="42"/>
      <c r="B83" s="40"/>
      <c r="D83" s="6" t="str">
        <f>IFERROR(VLOOKUP(SALIDAS[[#This Row],[CODIGO]],PRODUCTOS[],2,FALSE),"")</f>
        <v/>
      </c>
      <c r="E83" s="9"/>
      <c r="F83" s="9"/>
      <c r="G83" s="6">
        <f>SALIDAS[[#This Row],[CANTIDAD]]*SALIDAS[[#This Row],[VALOR UNIT.]]</f>
        <v>0</v>
      </c>
    </row>
    <row r="84" spans="1:7" x14ac:dyDescent="0.25">
      <c r="A84" s="42"/>
      <c r="B84" s="40"/>
      <c r="D84" s="6" t="str">
        <f>IFERROR(VLOOKUP(SALIDAS[[#This Row],[CODIGO]],PRODUCTOS[],2,FALSE),"")</f>
        <v/>
      </c>
      <c r="E84" s="9"/>
      <c r="F84" s="9"/>
      <c r="G84" s="6">
        <f>SALIDAS[[#This Row],[CANTIDAD]]*SALIDAS[[#This Row],[VALOR UNIT.]]</f>
        <v>0</v>
      </c>
    </row>
    <row r="85" spans="1:7" x14ac:dyDescent="0.25">
      <c r="A85" s="42"/>
      <c r="B85" s="40"/>
      <c r="D85" s="6" t="str">
        <f>IFERROR(VLOOKUP(SALIDAS[[#This Row],[CODIGO]],PRODUCTOS[],2,FALSE),"")</f>
        <v/>
      </c>
      <c r="E85" s="9"/>
      <c r="F85" s="9"/>
      <c r="G85" s="6">
        <f>SALIDAS[[#This Row],[CANTIDAD]]*SALIDAS[[#This Row],[VALOR UNIT.]]</f>
        <v>0</v>
      </c>
    </row>
    <row r="86" spans="1:7" x14ac:dyDescent="0.25">
      <c r="A86" s="42"/>
      <c r="B86" s="40"/>
      <c r="D86" s="6" t="str">
        <f>IFERROR(VLOOKUP(SALIDAS[[#This Row],[CODIGO]],PRODUCTOS[],2,FALSE),"")</f>
        <v/>
      </c>
      <c r="E86" s="9"/>
      <c r="F86" s="9"/>
      <c r="G86" s="6">
        <f>SALIDAS[[#This Row],[CANTIDAD]]*SALIDAS[[#This Row],[VALOR UNIT.]]</f>
        <v>0</v>
      </c>
    </row>
    <row r="87" spans="1:7" x14ac:dyDescent="0.25">
      <c r="A87" s="42"/>
      <c r="B87" s="40"/>
      <c r="D87" s="6" t="str">
        <f>IFERROR(VLOOKUP(SALIDAS[[#This Row],[CODIGO]],PRODUCTOS[],2,FALSE),"")</f>
        <v/>
      </c>
      <c r="E87" s="9"/>
      <c r="F87" s="9"/>
      <c r="G87" s="6">
        <f>SALIDAS[[#This Row],[CANTIDAD]]*SALIDAS[[#This Row],[VALOR UNIT.]]</f>
        <v>0</v>
      </c>
    </row>
    <row r="88" spans="1:7" x14ac:dyDescent="0.25">
      <c r="A88" s="42"/>
      <c r="B88" s="40"/>
      <c r="D88" s="6" t="str">
        <f>IFERROR(VLOOKUP(SALIDAS[[#This Row],[CODIGO]],PRODUCTOS[],2,FALSE),"")</f>
        <v/>
      </c>
      <c r="E88" s="9"/>
      <c r="F88" s="9"/>
      <c r="G88" s="6">
        <f>SALIDAS[[#This Row],[CANTIDAD]]*SALIDAS[[#This Row],[VALOR UNIT.]]</f>
        <v>0</v>
      </c>
    </row>
    <row r="89" spans="1:7" x14ac:dyDescent="0.25">
      <c r="A89" s="42"/>
      <c r="B89" s="40"/>
      <c r="D89" s="6" t="str">
        <f>IFERROR(VLOOKUP(SALIDAS[[#This Row],[CODIGO]],PRODUCTOS[],2,FALSE),"")</f>
        <v/>
      </c>
      <c r="E89" s="9"/>
      <c r="F89" s="9"/>
      <c r="G89" s="6">
        <f>SALIDAS[[#This Row],[CANTIDAD]]*SALIDAS[[#This Row],[VALOR UNIT.]]</f>
        <v>0</v>
      </c>
    </row>
    <row r="90" spans="1:7" x14ac:dyDescent="0.25">
      <c r="A90" s="42"/>
      <c r="B90" s="40"/>
      <c r="D90" s="6" t="str">
        <f>IFERROR(VLOOKUP(SALIDAS[[#This Row],[CODIGO]],PRODUCTOS[],2,FALSE),"")</f>
        <v/>
      </c>
      <c r="E90" s="9"/>
      <c r="F90" s="9"/>
      <c r="G90" s="6">
        <f>SALIDAS[[#This Row],[CANTIDAD]]*SALIDAS[[#This Row],[VALOR UNIT.]]</f>
        <v>0</v>
      </c>
    </row>
    <row r="91" spans="1:7" x14ac:dyDescent="0.25">
      <c r="A91" s="42"/>
      <c r="B91" s="40"/>
      <c r="D91" s="6" t="str">
        <f>IFERROR(VLOOKUP(SALIDAS[[#This Row],[CODIGO]],PRODUCTOS[],2,FALSE),"")</f>
        <v/>
      </c>
      <c r="E91" s="9"/>
      <c r="F91" s="9"/>
      <c r="G91" s="6">
        <f>SALIDAS[[#This Row],[CANTIDAD]]*SALIDAS[[#This Row],[VALOR UNIT.]]</f>
        <v>0</v>
      </c>
    </row>
    <row r="92" spans="1:7" x14ac:dyDescent="0.25">
      <c r="A92" s="42"/>
      <c r="B92" s="40"/>
      <c r="D92" s="6" t="str">
        <f>IFERROR(VLOOKUP(SALIDAS[[#This Row],[CODIGO]],PRODUCTOS[],2,FALSE),"")</f>
        <v/>
      </c>
      <c r="E92" s="9"/>
      <c r="F92" s="9"/>
      <c r="G92" s="6">
        <f>SALIDAS[[#This Row],[CANTIDAD]]*SALIDAS[[#This Row],[VALOR UNIT.]]</f>
        <v>0</v>
      </c>
    </row>
    <row r="93" spans="1:7" x14ac:dyDescent="0.25">
      <c r="A93" s="42"/>
      <c r="B93" s="40"/>
      <c r="D93" s="6" t="str">
        <f>IFERROR(VLOOKUP(SALIDAS[[#This Row],[CODIGO]],PRODUCTOS[],2,FALSE),"")</f>
        <v/>
      </c>
      <c r="E93" s="9"/>
      <c r="F93" s="9"/>
      <c r="G93" s="6">
        <f>SALIDAS[[#This Row],[CANTIDAD]]*SALIDAS[[#This Row],[VALOR UNIT.]]</f>
        <v>0</v>
      </c>
    </row>
    <row r="94" spans="1:7" x14ac:dyDescent="0.25">
      <c r="A94" s="42"/>
      <c r="B94" s="40"/>
      <c r="D94" s="6" t="str">
        <f>IFERROR(VLOOKUP(SALIDAS[[#This Row],[CODIGO]],PRODUCTOS[],2,FALSE),"")</f>
        <v/>
      </c>
      <c r="E94" s="9"/>
      <c r="F94" s="9"/>
      <c r="G94" s="6">
        <f>SALIDAS[[#This Row],[CANTIDAD]]*SALIDAS[[#This Row],[VALOR UNIT.]]</f>
        <v>0</v>
      </c>
    </row>
    <row r="95" spans="1:7" x14ac:dyDescent="0.25">
      <c r="A95" s="42"/>
      <c r="B95" s="40"/>
      <c r="D95" s="6" t="str">
        <f>IFERROR(VLOOKUP(SALIDAS[[#This Row],[CODIGO]],PRODUCTOS[],2,FALSE),"")</f>
        <v/>
      </c>
      <c r="E95" s="9"/>
      <c r="F95" s="9"/>
      <c r="G95" s="6">
        <f>SALIDAS[[#This Row],[CANTIDAD]]*SALIDAS[[#This Row],[VALOR UNIT.]]</f>
        <v>0</v>
      </c>
    </row>
    <row r="96" spans="1:7" x14ac:dyDescent="0.25">
      <c r="A96" s="42"/>
      <c r="B96" s="40"/>
      <c r="D96" s="6" t="str">
        <f>IFERROR(VLOOKUP(SALIDAS[[#This Row],[CODIGO]],PRODUCTOS[],2,FALSE),"")</f>
        <v/>
      </c>
      <c r="E96" s="9"/>
      <c r="F96" s="9"/>
      <c r="G96" s="6">
        <f>SALIDAS[[#This Row],[CANTIDAD]]*SALIDAS[[#This Row],[VALOR UNIT.]]</f>
        <v>0</v>
      </c>
    </row>
    <row r="97" spans="1:7" x14ac:dyDescent="0.25">
      <c r="A97" s="42"/>
      <c r="B97" s="40"/>
      <c r="D97" s="6" t="str">
        <f>IFERROR(VLOOKUP(SALIDAS[[#This Row],[CODIGO]],PRODUCTOS[],2,FALSE),"")</f>
        <v/>
      </c>
      <c r="E97" s="9"/>
      <c r="F97" s="9"/>
      <c r="G97" s="6">
        <f>SALIDAS[[#This Row],[CANTIDAD]]*SALIDAS[[#This Row],[VALOR UNIT.]]</f>
        <v>0</v>
      </c>
    </row>
    <row r="98" spans="1:7" x14ac:dyDescent="0.25">
      <c r="A98" s="42"/>
      <c r="B98" s="40"/>
      <c r="D98" s="6" t="str">
        <f>IFERROR(VLOOKUP(SALIDAS[[#This Row],[CODIGO]],PRODUCTOS[],2,FALSE),"")</f>
        <v/>
      </c>
      <c r="E98" s="9"/>
      <c r="F98" s="9"/>
      <c r="G98" s="6">
        <f>SALIDAS[[#This Row],[CANTIDAD]]*SALIDAS[[#This Row],[VALOR UNIT.]]</f>
        <v>0</v>
      </c>
    </row>
    <row r="99" spans="1:7" x14ac:dyDescent="0.25">
      <c r="A99" s="42"/>
      <c r="B99" s="40"/>
      <c r="D99" s="6" t="str">
        <f>IFERROR(VLOOKUP(SALIDAS[[#This Row],[CODIGO]],PRODUCTOS[],2,FALSE),"")</f>
        <v/>
      </c>
      <c r="E99" s="9"/>
      <c r="F99" s="9"/>
      <c r="G99" s="6">
        <f>SALIDAS[[#This Row],[CANTIDAD]]*SALIDAS[[#This Row],[VALOR UNIT.]]</f>
        <v>0</v>
      </c>
    </row>
    <row r="100" spans="1:7" x14ac:dyDescent="0.25">
      <c r="A100" s="42"/>
      <c r="B100" s="40"/>
      <c r="D100" s="6" t="str">
        <f>IFERROR(VLOOKUP(SALIDAS[[#This Row],[CODIGO]],PRODUCTOS[],2,FALSE),"")</f>
        <v/>
      </c>
      <c r="E100" s="9"/>
      <c r="F100" s="9"/>
      <c r="G100" s="6">
        <f>SALIDAS[[#This Row],[CANTIDAD]]*SALIDAS[[#This Row],[VALOR UNIT.]]</f>
        <v>0</v>
      </c>
    </row>
    <row r="101" spans="1:7" x14ac:dyDescent="0.25">
      <c r="A101" s="42"/>
      <c r="B101" s="40"/>
      <c r="D101" s="6" t="str">
        <f>IFERROR(VLOOKUP(SALIDAS[[#This Row],[CODIGO]],PRODUCTOS[],2,FALSE),"")</f>
        <v/>
      </c>
      <c r="E101" s="9"/>
      <c r="F101" s="9"/>
      <c r="G101" s="6">
        <f>SALIDAS[[#This Row],[CANTIDAD]]*SALIDAS[[#This Row],[VALOR UNIT.]]</f>
        <v>0</v>
      </c>
    </row>
    <row r="102" spans="1:7" x14ac:dyDescent="0.25">
      <c r="A102" s="42"/>
      <c r="B102" s="40"/>
      <c r="D102" s="6" t="str">
        <f>IFERROR(VLOOKUP(SALIDAS[[#This Row],[CODIGO]],PRODUCTOS[],2,FALSE),"")</f>
        <v/>
      </c>
      <c r="E102" s="9"/>
      <c r="F102" s="9"/>
      <c r="G102" s="6">
        <f>SALIDAS[[#This Row],[CANTIDAD]]*SALIDAS[[#This Row],[VALOR UNIT.]]</f>
        <v>0</v>
      </c>
    </row>
    <row r="103" spans="1:7" x14ac:dyDescent="0.25">
      <c r="A103" s="42"/>
      <c r="B103" s="40"/>
      <c r="D103" s="6" t="str">
        <f>IFERROR(VLOOKUP(SALIDAS[[#This Row],[CODIGO]],PRODUCTOS[],2,FALSE),"")</f>
        <v/>
      </c>
      <c r="E103" s="9"/>
      <c r="F103" s="9"/>
      <c r="G103" s="6">
        <f>SALIDAS[[#This Row],[CANTIDAD]]*SALIDAS[[#This Row],[VALOR UNIT.]]</f>
        <v>0</v>
      </c>
    </row>
    <row r="104" spans="1:7" x14ac:dyDescent="0.25">
      <c r="A104" s="42"/>
      <c r="B104" s="40"/>
      <c r="D104" s="6" t="str">
        <f>IFERROR(VLOOKUP(SALIDAS[[#This Row],[CODIGO]],PRODUCTOS[],2,FALSE),"")</f>
        <v/>
      </c>
      <c r="E104" s="9"/>
      <c r="F104" s="9"/>
      <c r="G104" s="6">
        <f>SALIDAS[[#This Row],[CANTIDAD]]*SALIDAS[[#This Row],[VALOR UNIT.]]</f>
        <v>0</v>
      </c>
    </row>
    <row r="105" spans="1:7" x14ac:dyDescent="0.25">
      <c r="A105" s="42"/>
      <c r="B105" s="40"/>
      <c r="D105" s="6" t="str">
        <f>IFERROR(VLOOKUP(SALIDAS[[#This Row],[CODIGO]],PRODUCTOS[],2,FALSE),"")</f>
        <v/>
      </c>
      <c r="E105" s="9"/>
      <c r="F105" s="9"/>
      <c r="G105" s="6">
        <f>SALIDAS[[#This Row],[CANTIDAD]]*SALIDAS[[#This Row],[VALOR UNIT.]]</f>
        <v>0</v>
      </c>
    </row>
    <row r="106" spans="1:7" x14ac:dyDescent="0.25">
      <c r="A106" s="42"/>
      <c r="B106" s="40"/>
      <c r="D106" s="6" t="str">
        <f>IFERROR(VLOOKUP(SALIDAS[[#This Row],[CODIGO]],PRODUCTOS[],2,FALSE),"")</f>
        <v/>
      </c>
      <c r="E106" s="9"/>
      <c r="F106" s="9"/>
      <c r="G106" s="6">
        <f>SALIDAS[[#This Row],[CANTIDAD]]*SALIDAS[[#This Row],[VALOR UNIT.]]</f>
        <v>0</v>
      </c>
    </row>
    <row r="107" spans="1:7" x14ac:dyDescent="0.25">
      <c r="A107" s="42"/>
      <c r="B107" s="40"/>
      <c r="D107" s="6" t="str">
        <f>IFERROR(VLOOKUP(SALIDAS[[#This Row],[CODIGO]],PRODUCTOS[],2,FALSE),"")</f>
        <v/>
      </c>
      <c r="E107" s="9"/>
      <c r="F107" s="9"/>
      <c r="G107" s="6">
        <f>SALIDAS[[#This Row],[CANTIDAD]]*SALIDAS[[#This Row],[VALOR UNIT.]]</f>
        <v>0</v>
      </c>
    </row>
    <row r="108" spans="1:7" x14ac:dyDescent="0.25">
      <c r="A108" s="42"/>
      <c r="B108" s="40"/>
      <c r="D108" s="6" t="str">
        <f>IFERROR(VLOOKUP(SALIDAS[[#This Row],[CODIGO]],PRODUCTOS[],2,FALSE),"")</f>
        <v/>
      </c>
      <c r="E108" s="9"/>
      <c r="F108" s="9"/>
      <c r="G108" s="6">
        <f>SALIDAS[[#This Row],[CANTIDAD]]*SALIDAS[[#This Row],[VALOR UNIT.]]</f>
        <v>0</v>
      </c>
    </row>
    <row r="109" spans="1:7" x14ac:dyDescent="0.25">
      <c r="A109" s="42"/>
      <c r="B109" s="40"/>
      <c r="D109" s="6" t="str">
        <f>IFERROR(VLOOKUP(SALIDAS[[#This Row],[CODIGO]],PRODUCTOS[],2,FALSE),"")</f>
        <v/>
      </c>
      <c r="E109" s="9"/>
      <c r="F109" s="9"/>
      <c r="G109" s="6">
        <f>SALIDAS[[#This Row],[CANTIDAD]]*SALIDAS[[#This Row],[VALOR UNIT.]]</f>
        <v>0</v>
      </c>
    </row>
    <row r="110" spans="1:7" x14ac:dyDescent="0.25">
      <c r="A110" s="42"/>
      <c r="B110" s="40"/>
      <c r="D110" s="6" t="str">
        <f>IFERROR(VLOOKUP(SALIDAS[[#This Row],[CODIGO]],PRODUCTOS[],2,FALSE),"")</f>
        <v/>
      </c>
      <c r="E110" s="9"/>
      <c r="F110" s="9"/>
      <c r="G110" s="6">
        <f>SALIDAS[[#This Row],[CANTIDAD]]*SALIDAS[[#This Row],[VALOR UNIT.]]</f>
        <v>0</v>
      </c>
    </row>
    <row r="111" spans="1:7" x14ac:dyDescent="0.25">
      <c r="A111" s="42"/>
      <c r="B111" s="40"/>
      <c r="D111" s="6" t="str">
        <f>IFERROR(VLOOKUP(SALIDAS[[#This Row],[CODIGO]],PRODUCTOS[],2,FALSE),"")</f>
        <v/>
      </c>
      <c r="E111" s="9"/>
      <c r="F111" s="9"/>
      <c r="G111" s="6">
        <f>SALIDAS[[#This Row],[CANTIDAD]]*SALIDAS[[#This Row],[VALOR UNIT.]]</f>
        <v>0</v>
      </c>
    </row>
    <row r="112" spans="1:7" x14ac:dyDescent="0.25">
      <c r="A112" s="42"/>
      <c r="B112" s="40"/>
      <c r="D112" s="6" t="str">
        <f>IFERROR(VLOOKUP(SALIDAS[[#This Row],[CODIGO]],PRODUCTOS[],2,FALSE),"")</f>
        <v/>
      </c>
      <c r="E112" s="9"/>
      <c r="F112" s="9"/>
      <c r="G112" s="6">
        <f>SALIDAS[[#This Row],[CANTIDAD]]*SALIDAS[[#This Row],[VALOR UNIT.]]</f>
        <v>0</v>
      </c>
    </row>
    <row r="113" spans="1:7" x14ac:dyDescent="0.25">
      <c r="A113" s="42"/>
      <c r="B113" s="40"/>
      <c r="D113" s="6" t="str">
        <f>IFERROR(VLOOKUP(SALIDAS[[#This Row],[CODIGO]],PRODUCTOS[],2,FALSE),"")</f>
        <v/>
      </c>
      <c r="E113" s="9"/>
      <c r="F113" s="9"/>
      <c r="G113" s="6">
        <f>SALIDAS[[#This Row],[CANTIDAD]]*SALIDAS[[#This Row],[VALOR UNIT.]]</f>
        <v>0</v>
      </c>
    </row>
    <row r="114" spans="1:7" x14ac:dyDescent="0.25">
      <c r="A114" s="42"/>
      <c r="B114" s="40"/>
      <c r="D114" s="6" t="str">
        <f>IFERROR(VLOOKUP(SALIDAS[[#This Row],[CODIGO]],PRODUCTOS[],2,FALSE),"")</f>
        <v/>
      </c>
      <c r="E114" s="9"/>
      <c r="F114" s="9"/>
      <c r="G114" s="6">
        <f>SALIDAS[[#This Row],[CANTIDAD]]*SALIDAS[[#This Row],[VALOR UNIT.]]</f>
        <v>0</v>
      </c>
    </row>
    <row r="115" spans="1:7" x14ac:dyDescent="0.25">
      <c r="A115" s="42"/>
      <c r="B115" s="40"/>
      <c r="D115" s="6" t="str">
        <f>IFERROR(VLOOKUP(SALIDAS[[#This Row],[CODIGO]],PRODUCTOS[],2,FALSE),"")</f>
        <v/>
      </c>
      <c r="E115" s="9"/>
      <c r="F115" s="9"/>
      <c r="G115" s="6">
        <f>SALIDAS[[#This Row],[CANTIDAD]]*SALIDAS[[#This Row],[VALOR UNIT.]]</f>
        <v>0</v>
      </c>
    </row>
    <row r="116" spans="1:7" x14ac:dyDescent="0.25">
      <c r="A116" s="42"/>
      <c r="B116" s="40"/>
      <c r="D116" s="6" t="str">
        <f>IFERROR(VLOOKUP(SALIDAS[[#This Row],[CODIGO]],PRODUCTOS[],2,FALSE),"")</f>
        <v/>
      </c>
      <c r="E116" s="9"/>
      <c r="F116" s="9"/>
      <c r="G116" s="6">
        <f>SALIDAS[[#This Row],[CANTIDAD]]*SALIDAS[[#This Row],[VALOR UNIT.]]</f>
        <v>0</v>
      </c>
    </row>
    <row r="117" spans="1:7" x14ac:dyDescent="0.25">
      <c r="A117" s="42"/>
      <c r="B117" s="40"/>
      <c r="D117" s="6" t="str">
        <f>IFERROR(VLOOKUP(SALIDAS[[#This Row],[CODIGO]],PRODUCTOS[],2,FALSE),"")</f>
        <v/>
      </c>
      <c r="E117" s="9"/>
      <c r="F117" s="9"/>
      <c r="G117" s="6">
        <f>SALIDAS[[#This Row],[CANTIDAD]]*SALIDAS[[#This Row],[VALOR UNIT.]]</f>
        <v>0</v>
      </c>
    </row>
    <row r="118" spans="1:7" x14ac:dyDescent="0.25">
      <c r="A118" s="42"/>
      <c r="B118" s="40"/>
      <c r="D118" s="6" t="str">
        <f>IFERROR(VLOOKUP(SALIDAS[[#This Row],[CODIGO]],PRODUCTOS[],2,FALSE),"")</f>
        <v/>
      </c>
      <c r="E118" s="9"/>
      <c r="F118" s="9"/>
      <c r="G118" s="6">
        <f>SALIDAS[[#This Row],[CANTIDAD]]*SALIDAS[[#This Row],[VALOR UNIT.]]</f>
        <v>0</v>
      </c>
    </row>
    <row r="119" spans="1:7" x14ac:dyDescent="0.25">
      <c r="A119" s="42"/>
      <c r="B119" s="40"/>
      <c r="D119" s="6" t="str">
        <f>IFERROR(VLOOKUP(SALIDAS[[#This Row],[CODIGO]],PRODUCTOS[],2,FALSE),"")</f>
        <v/>
      </c>
      <c r="E119" s="9"/>
      <c r="F119" s="9"/>
      <c r="G119" s="6">
        <f>SALIDAS[[#This Row],[CANTIDAD]]*SALIDAS[[#This Row],[VALOR UNIT.]]</f>
        <v>0</v>
      </c>
    </row>
    <row r="120" spans="1:7" x14ac:dyDescent="0.25">
      <c r="A120" s="42"/>
      <c r="B120" s="40"/>
      <c r="D120" s="6" t="str">
        <f>IFERROR(VLOOKUP(SALIDAS[[#This Row],[CODIGO]],PRODUCTOS[],2,FALSE),"")</f>
        <v/>
      </c>
      <c r="E120" s="9"/>
      <c r="F120" s="9"/>
      <c r="G120" s="6">
        <f>SALIDAS[[#This Row],[CANTIDAD]]*SALIDAS[[#This Row],[VALOR UNIT.]]</f>
        <v>0</v>
      </c>
    </row>
    <row r="121" spans="1:7" x14ac:dyDescent="0.25">
      <c r="A121" s="42"/>
      <c r="B121" s="40"/>
      <c r="D121" s="6" t="str">
        <f>IFERROR(VLOOKUP(SALIDAS[[#This Row],[CODIGO]],PRODUCTOS[],2,FALSE),"")</f>
        <v/>
      </c>
      <c r="E121" s="9"/>
      <c r="F121" s="9"/>
      <c r="G121" s="6">
        <f>SALIDAS[[#This Row],[CANTIDAD]]*SALIDAS[[#This Row],[VALOR UNIT.]]</f>
        <v>0</v>
      </c>
    </row>
    <row r="122" spans="1:7" x14ac:dyDescent="0.25">
      <c r="A122" s="42"/>
      <c r="B122" s="40"/>
      <c r="D122" s="6" t="str">
        <f>IFERROR(VLOOKUP(SALIDAS[[#This Row],[CODIGO]],PRODUCTOS[],2,FALSE),"")</f>
        <v/>
      </c>
      <c r="E122" s="9"/>
      <c r="F122" s="9"/>
      <c r="G122" s="6">
        <f>SALIDAS[[#This Row],[CANTIDAD]]*SALIDAS[[#This Row],[VALOR UNIT.]]</f>
        <v>0</v>
      </c>
    </row>
    <row r="123" spans="1:7" x14ac:dyDescent="0.25">
      <c r="A123" s="42"/>
      <c r="B123" s="40"/>
      <c r="D123" s="6" t="str">
        <f>IFERROR(VLOOKUP(SALIDAS[[#This Row],[CODIGO]],PRODUCTOS[],2,FALSE),"")</f>
        <v/>
      </c>
      <c r="E123" s="9"/>
      <c r="F123" s="9"/>
      <c r="G123" s="6">
        <f>SALIDAS[[#This Row],[CANTIDAD]]*SALIDAS[[#This Row],[VALOR UNIT.]]</f>
        <v>0</v>
      </c>
    </row>
    <row r="124" spans="1:7" x14ac:dyDescent="0.25">
      <c r="A124" s="42"/>
      <c r="B124" s="40"/>
      <c r="D124" s="6" t="str">
        <f>IFERROR(VLOOKUP(SALIDAS[[#This Row],[CODIGO]],PRODUCTOS[],2,FALSE),"")</f>
        <v/>
      </c>
      <c r="E124" s="9"/>
      <c r="F124" s="9"/>
      <c r="G124" s="6">
        <f>SALIDAS[[#This Row],[CANTIDAD]]*SALIDAS[[#This Row],[VALOR UNIT.]]</f>
        <v>0</v>
      </c>
    </row>
    <row r="125" spans="1:7" x14ac:dyDescent="0.25">
      <c r="A125" s="42"/>
      <c r="B125" s="40"/>
      <c r="D125" s="6" t="str">
        <f>IFERROR(VLOOKUP(SALIDAS[[#This Row],[CODIGO]],PRODUCTOS[],2,FALSE),"")</f>
        <v/>
      </c>
      <c r="E125" s="9"/>
      <c r="F125" s="9"/>
      <c r="G125" s="6">
        <f>SALIDAS[[#This Row],[CANTIDAD]]*SALIDAS[[#This Row],[VALOR UNIT.]]</f>
        <v>0</v>
      </c>
    </row>
    <row r="126" spans="1:7" x14ac:dyDescent="0.25">
      <c r="A126" s="42"/>
      <c r="B126" s="40"/>
      <c r="D126" s="6" t="str">
        <f>IFERROR(VLOOKUP(SALIDAS[[#This Row],[CODIGO]],PRODUCTOS[],2,FALSE),"")</f>
        <v/>
      </c>
      <c r="E126" s="9"/>
      <c r="F126" s="9"/>
      <c r="G126" s="6">
        <f>SALIDAS[[#This Row],[CANTIDAD]]*SALIDAS[[#This Row],[VALOR UNIT.]]</f>
        <v>0</v>
      </c>
    </row>
    <row r="127" spans="1:7" x14ac:dyDescent="0.25">
      <c r="A127" s="42"/>
      <c r="B127" s="40"/>
      <c r="D127" s="6" t="str">
        <f>IFERROR(VLOOKUP(SALIDAS[[#This Row],[CODIGO]],PRODUCTOS[],2,FALSE),"")</f>
        <v/>
      </c>
      <c r="E127" s="9"/>
      <c r="F127" s="9"/>
      <c r="G127" s="6">
        <f>SALIDAS[[#This Row],[CANTIDAD]]*SALIDAS[[#This Row],[VALOR UNIT.]]</f>
        <v>0</v>
      </c>
    </row>
    <row r="128" spans="1:7" x14ac:dyDescent="0.25">
      <c r="A128" s="42"/>
      <c r="B128" s="40"/>
      <c r="D128" s="6" t="str">
        <f>IFERROR(VLOOKUP(SALIDAS[[#This Row],[CODIGO]],PRODUCTOS[],2,FALSE),"")</f>
        <v/>
      </c>
      <c r="E128" s="9"/>
      <c r="F128" s="9"/>
      <c r="G128" s="6">
        <f>SALIDAS[[#This Row],[CANTIDAD]]*SALIDAS[[#This Row],[VALOR UNIT.]]</f>
        <v>0</v>
      </c>
    </row>
    <row r="129" spans="1:7" x14ac:dyDescent="0.25">
      <c r="A129" s="42"/>
      <c r="B129" s="40"/>
      <c r="D129" s="6" t="str">
        <f>IFERROR(VLOOKUP(SALIDAS[[#This Row],[CODIGO]],PRODUCTOS[],2,FALSE),"")</f>
        <v/>
      </c>
      <c r="E129" s="9"/>
      <c r="F129" s="9"/>
      <c r="G129" s="6">
        <f>SALIDAS[[#This Row],[CANTIDAD]]*SALIDAS[[#This Row],[VALOR UNIT.]]</f>
        <v>0</v>
      </c>
    </row>
    <row r="130" spans="1:7" x14ac:dyDescent="0.25">
      <c r="A130" s="42"/>
      <c r="B130" s="40"/>
      <c r="D130" s="6" t="str">
        <f>IFERROR(VLOOKUP(SALIDAS[[#This Row],[CODIGO]],PRODUCTOS[],2,FALSE),"")</f>
        <v/>
      </c>
      <c r="E130" s="9"/>
      <c r="F130" s="9"/>
      <c r="G130" s="6">
        <f>SALIDAS[[#This Row],[CANTIDAD]]*SALIDAS[[#This Row],[VALOR UNIT.]]</f>
        <v>0</v>
      </c>
    </row>
    <row r="131" spans="1:7" x14ac:dyDescent="0.25">
      <c r="A131" s="42"/>
      <c r="B131" s="40"/>
      <c r="D131" s="6" t="str">
        <f>IFERROR(VLOOKUP(SALIDAS[[#This Row],[CODIGO]],PRODUCTOS[],2,FALSE),"")</f>
        <v/>
      </c>
      <c r="E131" s="9"/>
      <c r="F131" s="9"/>
      <c r="G131" s="6">
        <f>SALIDAS[[#This Row],[CANTIDAD]]*SALIDAS[[#This Row],[VALOR UNIT.]]</f>
        <v>0</v>
      </c>
    </row>
    <row r="132" spans="1:7" x14ac:dyDescent="0.25">
      <c r="A132" s="42"/>
      <c r="B132" s="40"/>
      <c r="D132" s="6" t="str">
        <f>IFERROR(VLOOKUP(SALIDAS[[#This Row],[CODIGO]],PRODUCTOS[],2,FALSE),"")</f>
        <v/>
      </c>
      <c r="E132" s="9"/>
      <c r="F132" s="9"/>
      <c r="G132" s="6">
        <f>SALIDAS[[#This Row],[CANTIDAD]]*SALIDAS[[#This Row],[VALOR UNIT.]]</f>
        <v>0</v>
      </c>
    </row>
    <row r="133" spans="1:7" x14ac:dyDescent="0.25">
      <c r="A133" s="42"/>
      <c r="B133" s="40"/>
      <c r="D133" s="6" t="str">
        <f>IFERROR(VLOOKUP(SALIDAS[[#This Row],[CODIGO]],PRODUCTOS[],2,FALSE),"")</f>
        <v/>
      </c>
      <c r="E133" s="9"/>
      <c r="F133" s="9"/>
      <c r="G133" s="6">
        <f>SALIDAS[[#This Row],[CANTIDAD]]*SALIDAS[[#This Row],[VALOR UNIT.]]</f>
        <v>0</v>
      </c>
    </row>
    <row r="134" spans="1:7" x14ac:dyDescent="0.25">
      <c r="A134" s="42"/>
      <c r="B134" s="40"/>
      <c r="D134" s="6" t="str">
        <f>IFERROR(VLOOKUP(SALIDAS[[#This Row],[CODIGO]],PRODUCTOS[],2,FALSE),"")</f>
        <v/>
      </c>
      <c r="E134" s="9"/>
      <c r="F134" s="9"/>
      <c r="G134" s="6">
        <f>SALIDAS[[#This Row],[CANTIDAD]]*SALIDAS[[#This Row],[VALOR UNIT.]]</f>
        <v>0</v>
      </c>
    </row>
    <row r="135" spans="1:7" x14ac:dyDescent="0.25">
      <c r="A135" s="42"/>
      <c r="B135" s="40"/>
      <c r="D135" s="6" t="str">
        <f>IFERROR(VLOOKUP(SALIDAS[[#This Row],[CODIGO]],PRODUCTOS[],2,FALSE),"")</f>
        <v/>
      </c>
      <c r="E135" s="9"/>
      <c r="F135" s="9"/>
      <c r="G135" s="6">
        <f>SALIDAS[[#This Row],[CANTIDAD]]*SALIDAS[[#This Row],[VALOR UNIT.]]</f>
        <v>0</v>
      </c>
    </row>
    <row r="136" spans="1:7" x14ac:dyDescent="0.25">
      <c r="A136" s="42"/>
      <c r="B136" s="40"/>
      <c r="D136" s="6" t="str">
        <f>IFERROR(VLOOKUP(SALIDAS[[#This Row],[CODIGO]],PRODUCTOS[],2,FALSE),"")</f>
        <v/>
      </c>
      <c r="E136" s="9"/>
      <c r="F136" s="9"/>
      <c r="G136" s="6">
        <f>SALIDAS[[#This Row],[CANTIDAD]]*SALIDAS[[#This Row],[VALOR UNIT.]]</f>
        <v>0</v>
      </c>
    </row>
    <row r="137" spans="1:7" x14ac:dyDescent="0.25">
      <c r="A137" s="42"/>
      <c r="B137" s="40"/>
      <c r="D137" s="6" t="str">
        <f>IFERROR(VLOOKUP(SALIDAS[[#This Row],[CODIGO]],PRODUCTOS[],2,FALSE),"")</f>
        <v/>
      </c>
      <c r="E137" s="9"/>
      <c r="F137" s="9"/>
      <c r="G137" s="6">
        <f>SALIDAS[[#This Row],[CANTIDAD]]*SALIDAS[[#This Row],[VALOR UNIT.]]</f>
        <v>0</v>
      </c>
    </row>
    <row r="138" spans="1:7" x14ac:dyDescent="0.25">
      <c r="A138" s="42"/>
      <c r="B138" s="40"/>
      <c r="D138" s="6" t="str">
        <f>IFERROR(VLOOKUP(SALIDAS[[#This Row],[CODIGO]],PRODUCTOS[],2,FALSE),"")</f>
        <v/>
      </c>
      <c r="E138" s="9"/>
      <c r="F138" s="9"/>
      <c r="G138" s="6">
        <f>SALIDAS[[#This Row],[CANTIDAD]]*SALIDAS[[#This Row],[VALOR UNIT.]]</f>
        <v>0</v>
      </c>
    </row>
    <row r="139" spans="1:7" x14ac:dyDescent="0.25">
      <c r="A139" s="42"/>
      <c r="B139" s="40"/>
      <c r="D139" s="6" t="str">
        <f>IFERROR(VLOOKUP(SALIDAS[[#This Row],[CODIGO]],PRODUCTOS[],2,FALSE),"")</f>
        <v/>
      </c>
      <c r="E139" s="9"/>
      <c r="F139" s="9"/>
      <c r="G139" s="6">
        <f>SALIDAS[[#This Row],[CANTIDAD]]*SALIDAS[[#This Row],[VALOR UNIT.]]</f>
        <v>0</v>
      </c>
    </row>
    <row r="140" spans="1:7" x14ac:dyDescent="0.25">
      <c r="A140" s="42"/>
      <c r="B140" s="40"/>
      <c r="D140" s="6" t="str">
        <f>IFERROR(VLOOKUP(SALIDAS[[#This Row],[CODIGO]],PRODUCTOS[],2,FALSE),"")</f>
        <v/>
      </c>
      <c r="E140" s="9"/>
      <c r="F140" s="9"/>
      <c r="G140" s="6">
        <f>SALIDAS[[#This Row],[CANTIDAD]]*SALIDAS[[#This Row],[VALOR UNIT.]]</f>
        <v>0</v>
      </c>
    </row>
    <row r="141" spans="1:7" x14ac:dyDescent="0.25">
      <c r="A141" s="42"/>
      <c r="B141" s="40"/>
      <c r="D141" s="6" t="str">
        <f>IFERROR(VLOOKUP(SALIDAS[[#This Row],[CODIGO]],PRODUCTOS[],2,FALSE),"")</f>
        <v/>
      </c>
      <c r="E141" s="9"/>
      <c r="F141" s="9"/>
      <c r="G141" s="6">
        <f>SALIDAS[[#This Row],[CANTIDAD]]*SALIDAS[[#This Row],[VALOR UNIT.]]</f>
        <v>0</v>
      </c>
    </row>
    <row r="142" spans="1:7" x14ac:dyDescent="0.25">
      <c r="A142" s="42"/>
      <c r="B142" s="40"/>
      <c r="D142" s="6" t="str">
        <f>IFERROR(VLOOKUP(SALIDAS[[#This Row],[CODIGO]],PRODUCTOS[],2,FALSE),"")</f>
        <v/>
      </c>
      <c r="E142" s="9"/>
      <c r="F142" s="9"/>
      <c r="G142" s="6">
        <f>SALIDAS[[#This Row],[CANTIDAD]]*SALIDAS[[#This Row],[VALOR UNIT.]]</f>
        <v>0</v>
      </c>
    </row>
    <row r="143" spans="1:7" x14ac:dyDescent="0.25">
      <c r="A143" s="42"/>
      <c r="B143" s="40"/>
      <c r="D143" s="6" t="str">
        <f>IFERROR(VLOOKUP(SALIDAS[[#This Row],[CODIGO]],PRODUCTOS[],2,FALSE),"")</f>
        <v/>
      </c>
      <c r="E143" s="9"/>
      <c r="F143" s="9"/>
      <c r="G143" s="6">
        <f>SALIDAS[[#This Row],[CANTIDAD]]*SALIDAS[[#This Row],[VALOR UNIT.]]</f>
        <v>0</v>
      </c>
    </row>
    <row r="144" spans="1:7" x14ac:dyDescent="0.25">
      <c r="A144" s="42"/>
      <c r="B144" s="40"/>
      <c r="D144" s="6" t="str">
        <f>IFERROR(VLOOKUP(SALIDAS[[#This Row],[CODIGO]],PRODUCTOS[],2,FALSE),"")</f>
        <v/>
      </c>
      <c r="E144" s="9"/>
      <c r="F144" s="9"/>
      <c r="G144" s="6">
        <f>SALIDAS[[#This Row],[CANTIDAD]]*SALIDAS[[#This Row],[VALOR UNIT.]]</f>
        <v>0</v>
      </c>
    </row>
    <row r="145" spans="1:7" x14ac:dyDescent="0.25">
      <c r="A145" s="42"/>
      <c r="B145" s="40"/>
      <c r="D145" s="6" t="str">
        <f>IFERROR(VLOOKUP(SALIDAS[[#This Row],[CODIGO]],PRODUCTOS[],2,FALSE),"")</f>
        <v/>
      </c>
      <c r="E145" s="9"/>
      <c r="F145" s="9"/>
      <c r="G145" s="6">
        <f>SALIDAS[[#This Row],[CANTIDAD]]*SALIDAS[[#This Row],[VALOR UNIT.]]</f>
        <v>0</v>
      </c>
    </row>
    <row r="146" spans="1:7" x14ac:dyDescent="0.25">
      <c r="A146" s="42"/>
      <c r="B146" s="40"/>
      <c r="D146" s="6" t="str">
        <f>IFERROR(VLOOKUP(SALIDAS[[#This Row],[CODIGO]],PRODUCTOS[],2,FALSE),"")</f>
        <v/>
      </c>
      <c r="E146" s="9"/>
      <c r="F146" s="9"/>
      <c r="G146" s="6">
        <f>SALIDAS[[#This Row],[CANTIDAD]]*SALIDAS[[#This Row],[VALOR UNIT.]]</f>
        <v>0</v>
      </c>
    </row>
    <row r="147" spans="1:7" x14ac:dyDescent="0.25">
      <c r="A147" s="42"/>
      <c r="B147" s="40"/>
      <c r="D147" s="6" t="str">
        <f>IFERROR(VLOOKUP(SALIDAS[[#This Row],[CODIGO]],PRODUCTOS[],2,FALSE),"")</f>
        <v/>
      </c>
      <c r="E147" s="9"/>
      <c r="F147" s="9"/>
      <c r="G147" s="6">
        <f>SALIDAS[[#This Row],[CANTIDAD]]*SALIDAS[[#This Row],[VALOR UNIT.]]</f>
        <v>0</v>
      </c>
    </row>
    <row r="148" spans="1:7" x14ac:dyDescent="0.25">
      <c r="A148" s="42"/>
      <c r="B148" s="40"/>
      <c r="D148" s="6" t="str">
        <f>IFERROR(VLOOKUP(SALIDAS[[#This Row],[CODIGO]],PRODUCTOS[],2,FALSE),"")</f>
        <v/>
      </c>
      <c r="E148" s="9"/>
      <c r="F148" s="9"/>
      <c r="G148" s="6">
        <f>SALIDAS[[#This Row],[CANTIDAD]]*SALIDAS[[#This Row],[VALOR UNIT.]]</f>
        <v>0</v>
      </c>
    </row>
    <row r="149" spans="1:7" x14ac:dyDescent="0.25">
      <c r="A149" s="42"/>
      <c r="B149" s="40"/>
      <c r="D149" s="6" t="str">
        <f>IFERROR(VLOOKUP(SALIDAS[[#This Row],[CODIGO]],PRODUCTOS[],2,FALSE),"")</f>
        <v/>
      </c>
      <c r="E149" s="9"/>
      <c r="F149" s="9"/>
      <c r="G149" s="6">
        <f>SALIDAS[[#This Row],[CANTIDAD]]*SALIDAS[[#This Row],[VALOR UNIT.]]</f>
        <v>0</v>
      </c>
    </row>
    <row r="150" spans="1:7" x14ac:dyDescent="0.25">
      <c r="A150" s="42"/>
      <c r="B150" s="40"/>
      <c r="D150" s="6" t="str">
        <f>IFERROR(VLOOKUP(SALIDAS[[#This Row],[CODIGO]],PRODUCTOS[],2,FALSE),"")</f>
        <v/>
      </c>
      <c r="E150" s="9"/>
      <c r="F150" s="9"/>
      <c r="G150" s="6">
        <f>SALIDAS[[#This Row],[CANTIDAD]]*SALIDAS[[#This Row],[VALOR UNIT.]]</f>
        <v>0</v>
      </c>
    </row>
    <row r="151" spans="1:7" x14ac:dyDescent="0.25">
      <c r="A151" s="42"/>
      <c r="B151" s="40"/>
      <c r="D151" s="6" t="str">
        <f>IFERROR(VLOOKUP(SALIDAS[[#This Row],[CODIGO]],PRODUCTOS[],2,FALSE),"")</f>
        <v/>
      </c>
      <c r="E151" s="9"/>
      <c r="F151" s="9"/>
      <c r="G151" s="6">
        <f>SALIDAS[[#This Row],[CANTIDAD]]*SALIDAS[[#This Row],[VALOR UNIT.]]</f>
        <v>0</v>
      </c>
    </row>
    <row r="152" spans="1:7" x14ac:dyDescent="0.25">
      <c r="A152" s="42"/>
      <c r="B152" s="40"/>
      <c r="D152" s="6" t="str">
        <f>IFERROR(VLOOKUP(SALIDAS[[#This Row],[CODIGO]],PRODUCTOS[],2,FALSE),"")</f>
        <v/>
      </c>
      <c r="E152" s="9"/>
      <c r="F152" s="9"/>
      <c r="G152" s="6">
        <f>SALIDAS[[#This Row],[CANTIDAD]]*SALIDAS[[#This Row],[VALOR UNIT.]]</f>
        <v>0</v>
      </c>
    </row>
    <row r="153" spans="1:7" x14ac:dyDescent="0.25">
      <c r="A153" s="42"/>
      <c r="B153" s="40"/>
      <c r="D153" s="6" t="str">
        <f>IFERROR(VLOOKUP(SALIDAS[[#This Row],[CODIGO]],PRODUCTOS[],2,FALSE),"")</f>
        <v/>
      </c>
      <c r="E153" s="9"/>
      <c r="F153" s="9"/>
      <c r="G153" s="6">
        <f>SALIDAS[[#This Row],[CANTIDAD]]*SALIDAS[[#This Row],[VALOR UNIT.]]</f>
        <v>0</v>
      </c>
    </row>
    <row r="154" spans="1:7" x14ac:dyDescent="0.25">
      <c r="A154" s="42"/>
      <c r="B154" s="40"/>
      <c r="D154" s="6" t="str">
        <f>IFERROR(VLOOKUP(SALIDAS[[#This Row],[CODIGO]],PRODUCTOS[],2,FALSE),"")</f>
        <v/>
      </c>
      <c r="E154" s="9"/>
      <c r="F154" s="9"/>
      <c r="G154" s="6">
        <f>SALIDAS[[#This Row],[CANTIDAD]]*SALIDAS[[#This Row],[VALOR UNIT.]]</f>
        <v>0</v>
      </c>
    </row>
    <row r="155" spans="1:7" x14ac:dyDescent="0.25">
      <c r="A155" s="42"/>
      <c r="B155" s="40"/>
      <c r="D155" s="6" t="str">
        <f>IFERROR(VLOOKUP(SALIDAS[[#This Row],[CODIGO]],PRODUCTOS[],2,FALSE),"")</f>
        <v/>
      </c>
      <c r="E155" s="9"/>
      <c r="F155" s="9"/>
      <c r="G155" s="6">
        <f>SALIDAS[[#This Row],[CANTIDAD]]*SALIDAS[[#This Row],[VALOR UNIT.]]</f>
        <v>0</v>
      </c>
    </row>
    <row r="156" spans="1:7" x14ac:dyDescent="0.25">
      <c r="A156" s="42"/>
      <c r="B156" s="40"/>
      <c r="D156" s="6" t="str">
        <f>IFERROR(VLOOKUP(SALIDAS[[#This Row],[CODIGO]],PRODUCTOS[],2,FALSE),"")</f>
        <v/>
      </c>
      <c r="E156" s="9"/>
      <c r="F156" s="9"/>
      <c r="G156" s="6">
        <f>SALIDAS[[#This Row],[CANTIDAD]]*SALIDAS[[#This Row],[VALOR UNIT.]]</f>
        <v>0</v>
      </c>
    </row>
    <row r="157" spans="1:7" x14ac:dyDescent="0.25">
      <c r="A157" s="42"/>
      <c r="B157" s="40"/>
      <c r="D157" s="6" t="str">
        <f>IFERROR(VLOOKUP(SALIDAS[[#This Row],[CODIGO]],PRODUCTOS[],2,FALSE),"")</f>
        <v/>
      </c>
      <c r="E157" s="9"/>
      <c r="F157" s="9"/>
      <c r="G157" s="6">
        <f>SALIDAS[[#This Row],[CANTIDAD]]*SALIDAS[[#This Row],[VALOR UNIT.]]</f>
        <v>0</v>
      </c>
    </row>
    <row r="158" spans="1:7" x14ac:dyDescent="0.25">
      <c r="A158" s="42"/>
      <c r="B158" s="40"/>
      <c r="D158" s="6" t="str">
        <f>IFERROR(VLOOKUP(SALIDAS[[#This Row],[CODIGO]],PRODUCTOS[],2,FALSE),"")</f>
        <v/>
      </c>
      <c r="E158" s="9"/>
      <c r="F158" s="9"/>
      <c r="G158" s="6">
        <f>SALIDAS[[#This Row],[CANTIDAD]]*SALIDAS[[#This Row],[VALOR UNIT.]]</f>
        <v>0</v>
      </c>
    </row>
    <row r="159" spans="1:7" x14ac:dyDescent="0.25">
      <c r="A159" s="42"/>
      <c r="B159" s="40"/>
      <c r="D159" s="6" t="str">
        <f>IFERROR(VLOOKUP(SALIDAS[[#This Row],[CODIGO]],PRODUCTOS[],2,FALSE),"")</f>
        <v/>
      </c>
      <c r="E159" s="9"/>
      <c r="F159" s="9"/>
      <c r="G159" s="6">
        <f>SALIDAS[[#This Row],[CANTIDAD]]*SALIDAS[[#This Row],[VALOR UNIT.]]</f>
        <v>0</v>
      </c>
    </row>
    <row r="160" spans="1:7" x14ac:dyDescent="0.25">
      <c r="A160" s="42"/>
      <c r="B160" s="40"/>
      <c r="D160" s="6" t="str">
        <f>IFERROR(VLOOKUP(SALIDAS[[#This Row],[CODIGO]],PRODUCTOS[],2,FALSE),"")</f>
        <v/>
      </c>
      <c r="E160" s="9"/>
      <c r="F160" s="9"/>
      <c r="G160" s="6">
        <f>SALIDAS[[#This Row],[CANTIDAD]]*SALIDAS[[#This Row],[VALOR UNIT.]]</f>
        <v>0</v>
      </c>
    </row>
    <row r="161" spans="1:7" x14ac:dyDescent="0.25">
      <c r="A161" s="42"/>
      <c r="B161" s="40"/>
      <c r="D161" s="6" t="str">
        <f>IFERROR(VLOOKUP(SALIDAS[[#This Row],[CODIGO]],PRODUCTOS[],2,FALSE),"")</f>
        <v/>
      </c>
      <c r="E161" s="9"/>
      <c r="F161" s="9"/>
      <c r="G161" s="6">
        <f>SALIDAS[[#This Row],[CANTIDAD]]*SALIDAS[[#This Row],[VALOR UNIT.]]</f>
        <v>0</v>
      </c>
    </row>
    <row r="162" spans="1:7" x14ac:dyDescent="0.25">
      <c r="A162" s="42"/>
      <c r="B162" s="40"/>
      <c r="D162" s="6" t="str">
        <f>IFERROR(VLOOKUP(SALIDAS[[#This Row],[CODIGO]],PRODUCTOS[],2,FALSE),"")</f>
        <v/>
      </c>
      <c r="E162" s="9"/>
      <c r="F162" s="9"/>
      <c r="G162" s="6">
        <f>SALIDAS[[#This Row],[CANTIDAD]]*SALIDAS[[#This Row],[VALOR UNIT.]]</f>
        <v>0</v>
      </c>
    </row>
    <row r="163" spans="1:7" x14ac:dyDescent="0.25">
      <c r="A163" s="42"/>
      <c r="B163" s="40"/>
      <c r="D163" s="6" t="str">
        <f>IFERROR(VLOOKUP(SALIDAS[[#This Row],[CODIGO]],PRODUCTOS[],2,FALSE),"")</f>
        <v/>
      </c>
      <c r="E163" s="9"/>
      <c r="F163" s="9"/>
      <c r="G163" s="6">
        <f>SALIDAS[[#This Row],[CANTIDAD]]*SALIDAS[[#This Row],[VALOR UNIT.]]</f>
        <v>0</v>
      </c>
    </row>
    <row r="164" spans="1:7" x14ac:dyDescent="0.25">
      <c r="A164" s="42"/>
      <c r="B164" s="40"/>
      <c r="D164" s="6" t="str">
        <f>IFERROR(VLOOKUP(SALIDAS[[#This Row],[CODIGO]],PRODUCTOS[],2,FALSE),"")</f>
        <v/>
      </c>
      <c r="E164" s="9"/>
      <c r="F164" s="9"/>
      <c r="G164" s="6">
        <f>SALIDAS[[#This Row],[CANTIDAD]]*SALIDAS[[#This Row],[VALOR UNIT.]]</f>
        <v>0</v>
      </c>
    </row>
    <row r="165" spans="1:7" x14ac:dyDescent="0.25">
      <c r="A165" s="42"/>
      <c r="B165" s="40"/>
      <c r="D165" s="6" t="str">
        <f>IFERROR(VLOOKUP(SALIDAS[[#This Row],[CODIGO]],PRODUCTOS[],2,FALSE),"")</f>
        <v/>
      </c>
      <c r="E165" s="9"/>
      <c r="F165" s="9"/>
      <c r="G165" s="6">
        <f>SALIDAS[[#This Row],[CANTIDAD]]*SALIDAS[[#This Row],[VALOR UNIT.]]</f>
        <v>0</v>
      </c>
    </row>
    <row r="166" spans="1:7" x14ac:dyDescent="0.25">
      <c r="A166" s="42"/>
      <c r="B166" s="40"/>
      <c r="D166" s="6" t="str">
        <f>IFERROR(VLOOKUP(SALIDAS[[#This Row],[CODIGO]],PRODUCTOS[],2,FALSE),"")</f>
        <v/>
      </c>
      <c r="E166" s="9"/>
      <c r="F166" s="9"/>
      <c r="G166" s="6">
        <f>SALIDAS[[#This Row],[CANTIDAD]]*SALIDAS[[#This Row],[VALOR UNIT.]]</f>
        <v>0</v>
      </c>
    </row>
    <row r="167" spans="1:7" x14ac:dyDescent="0.25">
      <c r="A167" s="42"/>
      <c r="B167" s="40"/>
      <c r="D167" s="6" t="str">
        <f>IFERROR(VLOOKUP(SALIDAS[[#This Row],[CODIGO]],PRODUCTOS[],2,FALSE),"")</f>
        <v/>
      </c>
      <c r="E167" s="9"/>
      <c r="F167" s="9"/>
      <c r="G167" s="6">
        <f>SALIDAS[[#This Row],[CANTIDAD]]*SALIDAS[[#This Row],[VALOR UNIT.]]</f>
        <v>0</v>
      </c>
    </row>
    <row r="168" spans="1:7" x14ac:dyDescent="0.25">
      <c r="A168" s="42"/>
      <c r="B168" s="40"/>
      <c r="D168" s="6" t="str">
        <f>IFERROR(VLOOKUP(SALIDAS[[#This Row],[CODIGO]],PRODUCTOS[],2,FALSE),"")</f>
        <v/>
      </c>
      <c r="E168" s="9"/>
      <c r="F168" s="9"/>
      <c r="G168" s="6">
        <f>SALIDAS[[#This Row],[CANTIDAD]]*SALIDAS[[#This Row],[VALOR UNIT.]]</f>
        <v>0</v>
      </c>
    </row>
    <row r="169" spans="1:7" x14ac:dyDescent="0.25">
      <c r="A169" s="42"/>
      <c r="B169" s="40"/>
      <c r="D169" s="6" t="str">
        <f>IFERROR(VLOOKUP(SALIDAS[[#This Row],[CODIGO]],PRODUCTOS[],2,FALSE),"")</f>
        <v/>
      </c>
      <c r="E169" s="9"/>
      <c r="F169" s="9"/>
      <c r="G169" s="6">
        <f>SALIDAS[[#This Row],[CANTIDAD]]*SALIDAS[[#This Row],[VALOR UNIT.]]</f>
        <v>0</v>
      </c>
    </row>
    <row r="170" spans="1:7" x14ac:dyDescent="0.25">
      <c r="A170" s="42"/>
      <c r="B170" s="40"/>
      <c r="D170" s="6" t="str">
        <f>IFERROR(VLOOKUP(SALIDAS[[#This Row],[CODIGO]],PRODUCTOS[],2,FALSE),"")</f>
        <v/>
      </c>
      <c r="E170" s="9"/>
      <c r="F170" s="9"/>
      <c r="G170" s="6">
        <f>SALIDAS[[#This Row],[CANTIDAD]]*SALIDAS[[#This Row],[VALOR UNIT.]]</f>
        <v>0</v>
      </c>
    </row>
    <row r="171" spans="1:7" x14ac:dyDescent="0.25">
      <c r="A171" s="42"/>
      <c r="B171" s="40"/>
      <c r="D171" s="6" t="str">
        <f>IFERROR(VLOOKUP(SALIDAS[[#This Row],[CODIGO]],PRODUCTOS[],2,FALSE),"")</f>
        <v/>
      </c>
      <c r="E171" s="9"/>
      <c r="F171" s="9"/>
      <c r="G171" s="6">
        <f>SALIDAS[[#This Row],[CANTIDAD]]*SALIDAS[[#This Row],[VALOR UNIT.]]</f>
        <v>0</v>
      </c>
    </row>
    <row r="172" spans="1:7" x14ac:dyDescent="0.25">
      <c r="A172" s="42"/>
      <c r="B172" s="40"/>
      <c r="D172" s="6" t="str">
        <f>IFERROR(VLOOKUP(SALIDAS[[#This Row],[CODIGO]],PRODUCTOS[],2,FALSE),"")</f>
        <v/>
      </c>
      <c r="E172" s="9"/>
      <c r="F172" s="9"/>
      <c r="G172" s="6">
        <f>SALIDAS[[#This Row],[CANTIDAD]]*SALIDAS[[#This Row],[VALOR UNIT.]]</f>
        <v>0</v>
      </c>
    </row>
    <row r="173" spans="1:7" x14ac:dyDescent="0.25">
      <c r="A173" s="42"/>
      <c r="B173" s="40"/>
      <c r="D173" s="6" t="str">
        <f>IFERROR(VLOOKUP(SALIDAS[[#This Row],[CODIGO]],PRODUCTOS[],2,FALSE),"")</f>
        <v/>
      </c>
      <c r="E173" s="9"/>
      <c r="F173" s="9"/>
      <c r="G173" s="6">
        <f>SALIDAS[[#This Row],[CANTIDAD]]*SALIDAS[[#This Row],[VALOR UNIT.]]</f>
        <v>0</v>
      </c>
    </row>
    <row r="174" spans="1:7" x14ac:dyDescent="0.25">
      <c r="A174" s="42"/>
      <c r="B174" s="40"/>
      <c r="D174" s="6" t="str">
        <f>IFERROR(VLOOKUP(SALIDAS[[#This Row],[CODIGO]],PRODUCTOS[],2,FALSE),"")</f>
        <v/>
      </c>
      <c r="E174" s="9"/>
      <c r="F174" s="9"/>
      <c r="G174" s="6">
        <f>SALIDAS[[#This Row],[CANTIDAD]]*SALIDAS[[#This Row],[VALOR UNIT.]]</f>
        <v>0</v>
      </c>
    </row>
    <row r="175" spans="1:7" x14ac:dyDescent="0.25">
      <c r="A175" s="42"/>
      <c r="B175" s="40"/>
      <c r="D175" s="6" t="str">
        <f>IFERROR(VLOOKUP(SALIDAS[[#This Row],[CODIGO]],PRODUCTOS[],2,FALSE),"")</f>
        <v/>
      </c>
      <c r="E175" s="9"/>
      <c r="F175" s="9"/>
      <c r="G175" s="6">
        <f>SALIDAS[[#This Row],[CANTIDAD]]*SALIDAS[[#This Row],[VALOR UNIT.]]</f>
        <v>0</v>
      </c>
    </row>
    <row r="176" spans="1:7" x14ac:dyDescent="0.25">
      <c r="A176" s="42"/>
      <c r="B176" s="40"/>
      <c r="D176" s="6" t="str">
        <f>IFERROR(VLOOKUP(SALIDAS[[#This Row],[CODIGO]],PRODUCTOS[],2,FALSE),"")</f>
        <v/>
      </c>
      <c r="E176" s="9"/>
      <c r="F176" s="9"/>
      <c r="G176" s="6">
        <f>SALIDAS[[#This Row],[CANTIDAD]]*SALIDAS[[#This Row],[VALOR UNIT.]]</f>
        <v>0</v>
      </c>
    </row>
    <row r="177" spans="1:7" x14ac:dyDescent="0.25">
      <c r="A177" s="42"/>
      <c r="B177" s="40"/>
      <c r="D177" s="6" t="str">
        <f>IFERROR(VLOOKUP(SALIDAS[[#This Row],[CODIGO]],PRODUCTOS[],2,FALSE),"")</f>
        <v/>
      </c>
      <c r="E177" s="9"/>
      <c r="F177" s="9"/>
      <c r="G177" s="6">
        <f>SALIDAS[[#This Row],[CANTIDAD]]*SALIDAS[[#This Row],[VALOR UNIT.]]</f>
        <v>0</v>
      </c>
    </row>
    <row r="178" spans="1:7" x14ac:dyDescent="0.25">
      <c r="A178" s="42"/>
      <c r="B178" s="40"/>
      <c r="D178" s="6" t="str">
        <f>IFERROR(VLOOKUP(SALIDAS[[#This Row],[CODIGO]],PRODUCTOS[],2,FALSE),"")</f>
        <v/>
      </c>
      <c r="E178" s="9"/>
      <c r="F178" s="9"/>
      <c r="G178" s="6">
        <f>SALIDAS[[#This Row],[CANTIDAD]]*SALIDAS[[#This Row],[VALOR UNIT.]]</f>
        <v>0</v>
      </c>
    </row>
    <row r="179" spans="1:7" x14ac:dyDescent="0.25">
      <c r="A179" s="42"/>
      <c r="B179" s="40"/>
      <c r="D179" s="6" t="str">
        <f>IFERROR(VLOOKUP(SALIDAS[[#This Row],[CODIGO]],PRODUCTOS[],2,FALSE),"")</f>
        <v/>
      </c>
      <c r="E179" s="9"/>
      <c r="F179" s="9"/>
      <c r="G179" s="6">
        <f>SALIDAS[[#This Row],[CANTIDAD]]*SALIDAS[[#This Row],[VALOR UNIT.]]</f>
        <v>0</v>
      </c>
    </row>
    <row r="180" spans="1:7" x14ac:dyDescent="0.25">
      <c r="A180" s="42"/>
      <c r="B180" s="40"/>
      <c r="D180" s="6" t="str">
        <f>IFERROR(VLOOKUP(SALIDAS[[#This Row],[CODIGO]],PRODUCTOS[],2,FALSE),"")</f>
        <v/>
      </c>
      <c r="E180" s="9"/>
      <c r="F180" s="9"/>
      <c r="G180" s="6">
        <f>SALIDAS[[#This Row],[CANTIDAD]]*SALIDAS[[#This Row],[VALOR UNIT.]]</f>
        <v>0</v>
      </c>
    </row>
    <row r="181" spans="1:7" x14ac:dyDescent="0.25">
      <c r="A181" s="42"/>
      <c r="B181" s="40"/>
      <c r="D181" s="6" t="str">
        <f>IFERROR(VLOOKUP(SALIDAS[[#This Row],[CODIGO]],PRODUCTOS[],2,FALSE),"")</f>
        <v/>
      </c>
      <c r="E181" s="9"/>
      <c r="F181" s="9"/>
      <c r="G181" s="6">
        <f>SALIDAS[[#This Row],[CANTIDAD]]*SALIDAS[[#This Row],[VALOR UNIT.]]</f>
        <v>0</v>
      </c>
    </row>
    <row r="182" spans="1:7" x14ac:dyDescent="0.25">
      <c r="A182" s="42"/>
      <c r="B182" s="40"/>
      <c r="D182" s="6" t="str">
        <f>IFERROR(VLOOKUP(SALIDAS[[#This Row],[CODIGO]],PRODUCTOS[],2,FALSE),"")</f>
        <v/>
      </c>
      <c r="E182" s="9"/>
      <c r="F182" s="9"/>
      <c r="G182" s="6">
        <f>SALIDAS[[#This Row],[CANTIDAD]]*SALIDAS[[#This Row],[VALOR UNIT.]]</f>
        <v>0</v>
      </c>
    </row>
    <row r="183" spans="1:7" x14ac:dyDescent="0.25">
      <c r="A183" s="42"/>
      <c r="B183" s="40"/>
      <c r="D183" s="6" t="str">
        <f>IFERROR(VLOOKUP(SALIDAS[[#This Row],[CODIGO]],PRODUCTOS[],2,FALSE),"")</f>
        <v/>
      </c>
      <c r="E183" s="9"/>
      <c r="F183" s="9"/>
      <c r="G183" s="6">
        <f>SALIDAS[[#This Row],[CANTIDAD]]*SALIDAS[[#This Row],[VALOR UNIT.]]</f>
        <v>0</v>
      </c>
    </row>
    <row r="184" spans="1:7" x14ac:dyDescent="0.25">
      <c r="A184" s="42"/>
      <c r="B184" s="40"/>
      <c r="D184" s="6" t="str">
        <f>IFERROR(VLOOKUP(SALIDAS[[#This Row],[CODIGO]],PRODUCTOS[],2,FALSE),"")</f>
        <v/>
      </c>
      <c r="E184" s="9"/>
      <c r="F184" s="9"/>
      <c r="G184" s="6">
        <f>SALIDAS[[#This Row],[CANTIDAD]]*SALIDAS[[#This Row],[VALOR UNIT.]]</f>
        <v>0</v>
      </c>
    </row>
    <row r="185" spans="1:7" x14ac:dyDescent="0.25">
      <c r="A185" s="42"/>
      <c r="B185" s="40"/>
      <c r="D185" s="6" t="str">
        <f>IFERROR(VLOOKUP(SALIDAS[[#This Row],[CODIGO]],PRODUCTOS[],2,FALSE),"")</f>
        <v/>
      </c>
      <c r="E185" s="9"/>
      <c r="F185" s="9"/>
      <c r="G185" s="6">
        <f>SALIDAS[[#This Row],[CANTIDAD]]*SALIDAS[[#This Row],[VALOR UNIT.]]</f>
        <v>0</v>
      </c>
    </row>
    <row r="186" spans="1:7" x14ac:dyDescent="0.25">
      <c r="A186" s="42"/>
      <c r="B186" s="40"/>
      <c r="D186" s="6" t="str">
        <f>IFERROR(VLOOKUP(SALIDAS[[#This Row],[CODIGO]],PRODUCTOS[],2,FALSE),"")</f>
        <v/>
      </c>
      <c r="E186" s="9"/>
      <c r="F186" s="9"/>
      <c r="G186" s="6">
        <f>SALIDAS[[#This Row],[CANTIDAD]]*SALIDAS[[#This Row],[VALOR UNIT.]]</f>
        <v>0</v>
      </c>
    </row>
    <row r="187" spans="1:7" x14ac:dyDescent="0.25">
      <c r="A187" s="42"/>
      <c r="B187" s="40"/>
      <c r="D187" s="6" t="str">
        <f>IFERROR(VLOOKUP(SALIDAS[[#This Row],[CODIGO]],PRODUCTOS[],2,FALSE),"")</f>
        <v/>
      </c>
      <c r="E187" s="9"/>
      <c r="F187" s="9"/>
      <c r="G187" s="6">
        <f>SALIDAS[[#This Row],[CANTIDAD]]*SALIDAS[[#This Row],[VALOR UNIT.]]</f>
        <v>0</v>
      </c>
    </row>
    <row r="188" spans="1:7" x14ac:dyDescent="0.25">
      <c r="A188" s="42"/>
      <c r="B188" s="40"/>
      <c r="D188" s="6" t="str">
        <f>IFERROR(VLOOKUP(SALIDAS[[#This Row],[CODIGO]],PRODUCTOS[],2,FALSE),"")</f>
        <v/>
      </c>
      <c r="E188" s="9"/>
      <c r="F188" s="9"/>
      <c r="G188" s="6">
        <f>SALIDAS[[#This Row],[CANTIDAD]]*SALIDAS[[#This Row],[VALOR UNIT.]]</f>
        <v>0</v>
      </c>
    </row>
    <row r="189" spans="1:7" x14ac:dyDescent="0.25">
      <c r="A189" s="42"/>
      <c r="B189" s="40"/>
      <c r="D189" s="6" t="str">
        <f>IFERROR(VLOOKUP(SALIDAS[[#This Row],[CODIGO]],PRODUCTOS[],2,FALSE),"")</f>
        <v/>
      </c>
      <c r="E189" s="9"/>
      <c r="F189" s="9"/>
      <c r="G189" s="6">
        <f>SALIDAS[[#This Row],[CANTIDAD]]*SALIDAS[[#This Row],[VALOR UNIT.]]</f>
        <v>0</v>
      </c>
    </row>
    <row r="190" spans="1:7" x14ac:dyDescent="0.25">
      <c r="A190" s="42"/>
      <c r="B190" s="40"/>
      <c r="D190" s="6" t="str">
        <f>IFERROR(VLOOKUP(SALIDAS[[#This Row],[CODIGO]],PRODUCTOS[],2,FALSE),"")</f>
        <v/>
      </c>
      <c r="E190" s="9"/>
      <c r="F190" s="9"/>
      <c r="G190" s="6">
        <f>SALIDAS[[#This Row],[CANTIDAD]]*SALIDAS[[#This Row],[VALOR UNIT.]]</f>
        <v>0</v>
      </c>
    </row>
    <row r="191" spans="1:7" x14ac:dyDescent="0.25">
      <c r="A191" s="42"/>
      <c r="B191" s="40"/>
      <c r="D191" s="6" t="str">
        <f>IFERROR(VLOOKUP(SALIDAS[[#This Row],[CODIGO]],PRODUCTOS[],2,FALSE),"")</f>
        <v/>
      </c>
      <c r="E191" s="9"/>
      <c r="F191" s="9"/>
      <c r="G191" s="6">
        <f>SALIDAS[[#This Row],[CANTIDAD]]*SALIDAS[[#This Row],[VALOR UNIT.]]</f>
        <v>0</v>
      </c>
    </row>
    <row r="192" spans="1:7" x14ac:dyDescent="0.25">
      <c r="A192" s="42"/>
      <c r="B192" s="40"/>
      <c r="D192" s="6" t="str">
        <f>IFERROR(VLOOKUP(SALIDAS[[#This Row],[CODIGO]],PRODUCTOS[],2,FALSE),"")</f>
        <v/>
      </c>
      <c r="E192" s="9"/>
      <c r="F192" s="9"/>
      <c r="G192" s="6">
        <f>SALIDAS[[#This Row],[CANTIDAD]]*SALIDAS[[#This Row],[VALOR UNIT.]]</f>
        <v>0</v>
      </c>
    </row>
    <row r="193" spans="1:7" x14ac:dyDescent="0.25">
      <c r="A193" s="42"/>
      <c r="B193" s="40"/>
      <c r="D193" s="6" t="str">
        <f>IFERROR(VLOOKUP(SALIDAS[[#This Row],[CODIGO]],PRODUCTOS[],2,FALSE),"")</f>
        <v/>
      </c>
      <c r="E193" s="9"/>
      <c r="F193" s="9"/>
      <c r="G193" s="6">
        <f>SALIDAS[[#This Row],[CANTIDAD]]*SALIDAS[[#This Row],[VALOR UNIT.]]</f>
        <v>0</v>
      </c>
    </row>
    <row r="194" spans="1:7" x14ac:dyDescent="0.25">
      <c r="A194" s="42"/>
      <c r="B194" s="40"/>
      <c r="D194" s="6" t="str">
        <f>IFERROR(VLOOKUP(SALIDAS[[#This Row],[CODIGO]],PRODUCTOS[],2,FALSE),"")</f>
        <v/>
      </c>
      <c r="E194" s="9"/>
      <c r="F194" s="9"/>
      <c r="G194" s="6">
        <f>SALIDAS[[#This Row],[CANTIDAD]]*SALIDAS[[#This Row],[VALOR UNIT.]]</f>
        <v>0</v>
      </c>
    </row>
    <row r="195" spans="1:7" x14ac:dyDescent="0.25">
      <c r="A195" s="42"/>
      <c r="B195" s="40"/>
      <c r="D195" s="6" t="str">
        <f>IFERROR(VLOOKUP(SALIDAS[[#This Row],[CODIGO]],PRODUCTOS[],2,FALSE),"")</f>
        <v/>
      </c>
      <c r="E195" s="9"/>
      <c r="F195" s="9"/>
      <c r="G195" s="6">
        <f>SALIDAS[[#This Row],[CANTIDAD]]*SALIDAS[[#This Row],[VALOR UNIT.]]</f>
        <v>0</v>
      </c>
    </row>
    <row r="196" spans="1:7" x14ac:dyDescent="0.25">
      <c r="A196" s="42"/>
      <c r="B196" s="40"/>
      <c r="D196" s="6" t="str">
        <f>IFERROR(VLOOKUP(SALIDAS[[#This Row],[CODIGO]],PRODUCTOS[],2,FALSE),"")</f>
        <v/>
      </c>
      <c r="E196" s="9"/>
      <c r="F196" s="9"/>
      <c r="G196" s="6">
        <f>SALIDAS[[#This Row],[CANTIDAD]]*SALIDAS[[#This Row],[VALOR UNIT.]]</f>
        <v>0</v>
      </c>
    </row>
    <row r="197" spans="1:7" x14ac:dyDescent="0.25">
      <c r="A197" s="42"/>
      <c r="B197" s="40"/>
      <c r="D197" s="6" t="str">
        <f>IFERROR(VLOOKUP(SALIDAS[[#This Row],[CODIGO]],PRODUCTOS[],2,FALSE),"")</f>
        <v/>
      </c>
      <c r="E197" s="9"/>
      <c r="F197" s="9"/>
      <c r="G197" s="6">
        <f>SALIDAS[[#This Row],[CANTIDAD]]*SALIDAS[[#This Row],[VALOR UNIT.]]</f>
        <v>0</v>
      </c>
    </row>
    <row r="198" spans="1:7" x14ac:dyDescent="0.25">
      <c r="A198" s="42"/>
      <c r="B198" s="40"/>
      <c r="D198" s="6" t="str">
        <f>IFERROR(VLOOKUP(SALIDAS[[#This Row],[CODIGO]],PRODUCTOS[],2,FALSE),"")</f>
        <v/>
      </c>
      <c r="E198" s="9"/>
      <c r="F198" s="9"/>
      <c r="G198" s="6">
        <f>SALIDAS[[#This Row],[CANTIDAD]]*SALIDAS[[#This Row],[VALOR UNIT.]]</f>
        <v>0</v>
      </c>
    </row>
    <row r="199" spans="1:7" x14ac:dyDescent="0.25">
      <c r="A199" s="42"/>
      <c r="B199" s="40"/>
      <c r="D199" s="6" t="str">
        <f>IFERROR(VLOOKUP(SALIDAS[[#This Row],[CODIGO]],PRODUCTOS[],2,FALSE),"")</f>
        <v/>
      </c>
      <c r="E199" s="9"/>
      <c r="F199" s="9"/>
      <c r="G199" s="6">
        <f>SALIDAS[[#This Row],[CANTIDAD]]*SALIDAS[[#This Row],[VALOR UNIT.]]</f>
        <v>0</v>
      </c>
    </row>
    <row r="200" spans="1:7" x14ac:dyDescent="0.25">
      <c r="A200" s="42"/>
      <c r="B200" s="40"/>
      <c r="D200" s="6" t="str">
        <f>IFERROR(VLOOKUP(SALIDAS[[#This Row],[CODIGO]],PRODUCTOS[],2,FALSE),"")</f>
        <v/>
      </c>
      <c r="E200" s="9"/>
      <c r="F200" s="9"/>
      <c r="G200" s="6">
        <f>SALIDAS[[#This Row],[CANTIDAD]]*SALIDAS[[#This Row],[VALOR UNIT.]]</f>
        <v>0</v>
      </c>
    </row>
    <row r="201" spans="1:7" x14ac:dyDescent="0.25">
      <c r="A201" s="42"/>
      <c r="B201" s="40"/>
      <c r="D201" s="6" t="str">
        <f>IFERROR(VLOOKUP(SALIDAS[[#This Row],[CODIGO]],PRODUCTOS[],2,FALSE),"")</f>
        <v/>
      </c>
      <c r="E201" s="9"/>
      <c r="F201" s="9"/>
      <c r="G201" s="6">
        <f>SALIDAS[[#This Row],[CANTIDAD]]*SALIDAS[[#This Row],[VALOR UNIT.]]</f>
        <v>0</v>
      </c>
    </row>
    <row r="202" spans="1:7" x14ac:dyDescent="0.25">
      <c r="A202" s="42"/>
      <c r="B202" s="40"/>
      <c r="D202" s="6" t="str">
        <f>IFERROR(VLOOKUP(SALIDAS[[#This Row],[CODIGO]],PRODUCTOS[],2,FALSE),"")</f>
        <v/>
      </c>
      <c r="E202" s="9"/>
      <c r="F202" s="9"/>
      <c r="G202" s="6">
        <f>SALIDAS[[#This Row],[CANTIDAD]]*SALIDAS[[#This Row],[VALOR UNIT.]]</f>
        <v>0</v>
      </c>
    </row>
    <row r="203" spans="1:7" x14ac:dyDescent="0.25">
      <c r="A203" s="42"/>
      <c r="B203" s="40"/>
      <c r="D203" s="6" t="str">
        <f>IFERROR(VLOOKUP(SALIDAS[[#This Row],[CODIGO]],PRODUCTOS[],2,FALSE),"")</f>
        <v/>
      </c>
      <c r="E203" s="9"/>
      <c r="F203" s="9"/>
      <c r="G203" s="6">
        <f>SALIDAS[[#This Row],[CANTIDAD]]*SALIDAS[[#This Row],[VALOR UNIT.]]</f>
        <v>0</v>
      </c>
    </row>
    <row r="204" spans="1:7" x14ac:dyDescent="0.25">
      <c r="A204" s="42"/>
      <c r="B204" s="40"/>
      <c r="D204" s="6" t="str">
        <f>IFERROR(VLOOKUP(SALIDAS[[#This Row],[CODIGO]],PRODUCTOS[],2,FALSE),"")</f>
        <v/>
      </c>
      <c r="E204" s="9"/>
      <c r="F204" s="9"/>
      <c r="G204" s="6">
        <f>SALIDAS[[#This Row],[CANTIDAD]]*SALIDAS[[#This Row],[VALOR UNIT.]]</f>
        <v>0</v>
      </c>
    </row>
    <row r="205" spans="1:7" x14ac:dyDescent="0.25">
      <c r="A205" s="42"/>
      <c r="B205" s="40"/>
      <c r="D205" s="6" t="str">
        <f>IFERROR(VLOOKUP(SALIDAS[[#This Row],[CODIGO]],PRODUCTOS[],2,FALSE),"")</f>
        <v/>
      </c>
      <c r="E205" s="9"/>
      <c r="F205" s="9"/>
      <c r="G205" s="6">
        <f>SALIDAS[[#This Row],[CANTIDAD]]*SALIDAS[[#This Row],[VALOR UNIT.]]</f>
        <v>0</v>
      </c>
    </row>
    <row r="206" spans="1:7" x14ac:dyDescent="0.25">
      <c r="A206" s="42"/>
      <c r="B206" s="40"/>
      <c r="D206" s="6" t="str">
        <f>IFERROR(VLOOKUP(SALIDAS[[#This Row],[CODIGO]],PRODUCTOS[],2,FALSE),"")</f>
        <v/>
      </c>
      <c r="E206" s="9"/>
      <c r="F206" s="9"/>
      <c r="G206" s="6">
        <f>SALIDAS[[#This Row],[CANTIDAD]]*SALIDAS[[#This Row],[VALOR UNIT.]]</f>
        <v>0</v>
      </c>
    </row>
    <row r="207" spans="1:7" x14ac:dyDescent="0.25">
      <c r="A207" s="42"/>
      <c r="B207" s="40"/>
      <c r="D207" s="6" t="str">
        <f>IFERROR(VLOOKUP(SALIDAS[[#This Row],[CODIGO]],PRODUCTOS[],2,FALSE),"")</f>
        <v/>
      </c>
      <c r="E207" s="9"/>
      <c r="F207" s="9"/>
      <c r="G207" s="6">
        <f>SALIDAS[[#This Row],[CANTIDAD]]*SALIDAS[[#This Row],[VALOR UNIT.]]</f>
        <v>0</v>
      </c>
    </row>
    <row r="208" spans="1:7" x14ac:dyDescent="0.25">
      <c r="A208" s="42"/>
      <c r="B208" s="40"/>
      <c r="D208" s="6" t="str">
        <f>IFERROR(VLOOKUP(SALIDAS[[#This Row],[CODIGO]],PRODUCTOS[],2,FALSE),"")</f>
        <v/>
      </c>
      <c r="E208" s="9"/>
      <c r="F208" s="9"/>
      <c r="G208" s="6">
        <f>SALIDAS[[#This Row],[CANTIDAD]]*SALIDAS[[#This Row],[VALOR UNIT.]]</f>
        <v>0</v>
      </c>
    </row>
    <row r="209" spans="1:7" x14ac:dyDescent="0.25">
      <c r="A209" s="42"/>
      <c r="B209" s="40"/>
      <c r="D209" s="6" t="str">
        <f>IFERROR(VLOOKUP(SALIDAS[[#This Row],[CODIGO]],PRODUCTOS[],2,FALSE),"")</f>
        <v/>
      </c>
      <c r="E209" s="9"/>
      <c r="F209" s="9"/>
      <c r="G209" s="6">
        <f>SALIDAS[[#This Row],[CANTIDAD]]*SALIDAS[[#This Row],[VALOR UNIT.]]</f>
        <v>0</v>
      </c>
    </row>
    <row r="210" spans="1:7" x14ac:dyDescent="0.25">
      <c r="A210" s="42"/>
      <c r="B210" s="40"/>
      <c r="D210" s="6" t="str">
        <f>IFERROR(VLOOKUP(SALIDAS[[#This Row],[CODIGO]],PRODUCTOS[],2,FALSE),"")</f>
        <v/>
      </c>
      <c r="E210" s="9"/>
      <c r="F210" s="9"/>
      <c r="G210" s="6">
        <f>SALIDAS[[#This Row],[CANTIDAD]]*SALIDAS[[#This Row],[VALOR UNIT.]]</f>
        <v>0</v>
      </c>
    </row>
    <row r="211" spans="1:7" x14ac:dyDescent="0.25">
      <c r="A211" s="42"/>
      <c r="B211" s="40"/>
      <c r="D211" s="6" t="str">
        <f>IFERROR(VLOOKUP(SALIDAS[[#This Row],[CODIGO]],PRODUCTOS[],2,FALSE),"")</f>
        <v/>
      </c>
      <c r="E211" s="9"/>
      <c r="F211" s="9"/>
      <c r="G211" s="6">
        <f>SALIDAS[[#This Row],[CANTIDAD]]*SALIDAS[[#This Row],[VALOR UNIT.]]</f>
        <v>0</v>
      </c>
    </row>
    <row r="212" spans="1:7" x14ac:dyDescent="0.25">
      <c r="A212" s="42"/>
      <c r="B212" s="40"/>
      <c r="D212" s="6" t="str">
        <f>IFERROR(VLOOKUP(SALIDAS[[#This Row],[CODIGO]],PRODUCTOS[],2,FALSE),"")</f>
        <v/>
      </c>
      <c r="E212" s="9"/>
      <c r="F212" s="9"/>
      <c r="G212" s="6">
        <f>SALIDAS[[#This Row],[CANTIDAD]]*SALIDAS[[#This Row],[VALOR UNIT.]]</f>
        <v>0</v>
      </c>
    </row>
    <row r="213" spans="1:7" x14ac:dyDescent="0.25">
      <c r="A213" s="42"/>
      <c r="B213" s="40"/>
      <c r="D213" s="6" t="str">
        <f>IFERROR(VLOOKUP(SALIDAS[[#This Row],[CODIGO]],PRODUCTOS[],2,FALSE),"")</f>
        <v/>
      </c>
      <c r="E213" s="9"/>
      <c r="F213" s="9"/>
      <c r="G213" s="6">
        <f>SALIDAS[[#This Row],[CANTIDAD]]*SALIDAS[[#This Row],[VALOR UNIT.]]</f>
        <v>0</v>
      </c>
    </row>
    <row r="214" spans="1:7" x14ac:dyDescent="0.25">
      <c r="A214" s="42"/>
      <c r="B214" s="40"/>
      <c r="D214" s="6" t="str">
        <f>IFERROR(VLOOKUP(SALIDAS[[#This Row],[CODIGO]],PRODUCTOS[],2,FALSE),"")</f>
        <v/>
      </c>
      <c r="E214" s="9"/>
      <c r="F214" s="9"/>
      <c r="G214" s="6">
        <f>SALIDAS[[#This Row],[CANTIDAD]]*SALIDAS[[#This Row],[VALOR UNIT.]]</f>
        <v>0</v>
      </c>
    </row>
    <row r="215" spans="1:7" x14ac:dyDescent="0.25">
      <c r="A215" s="42"/>
      <c r="B215" s="40"/>
      <c r="D215" s="6" t="str">
        <f>IFERROR(VLOOKUP(SALIDAS[[#This Row],[CODIGO]],PRODUCTOS[],2,FALSE),"")</f>
        <v/>
      </c>
      <c r="E215" s="9"/>
      <c r="F215" s="9"/>
      <c r="G215" s="6">
        <f>SALIDAS[[#This Row],[CANTIDAD]]*SALIDAS[[#This Row],[VALOR UNIT.]]</f>
        <v>0</v>
      </c>
    </row>
    <row r="216" spans="1:7" x14ac:dyDescent="0.25">
      <c r="A216" s="42"/>
      <c r="B216" s="40"/>
      <c r="D216" s="6" t="str">
        <f>IFERROR(VLOOKUP(SALIDAS[[#This Row],[CODIGO]],PRODUCTOS[],2,FALSE),"")</f>
        <v/>
      </c>
      <c r="E216" s="9"/>
      <c r="F216" s="9"/>
      <c r="G216" s="6">
        <f>SALIDAS[[#This Row],[CANTIDAD]]*SALIDAS[[#This Row],[VALOR UNIT.]]</f>
        <v>0</v>
      </c>
    </row>
    <row r="217" spans="1:7" x14ac:dyDescent="0.25">
      <c r="A217" s="42"/>
      <c r="B217" s="40"/>
      <c r="D217" s="6" t="str">
        <f>IFERROR(VLOOKUP(SALIDAS[[#This Row],[CODIGO]],PRODUCTOS[],2,FALSE),"")</f>
        <v/>
      </c>
      <c r="E217" s="9"/>
      <c r="F217" s="9"/>
      <c r="G217" s="6">
        <f>SALIDAS[[#This Row],[CANTIDAD]]*SALIDAS[[#This Row],[VALOR UNIT.]]</f>
        <v>0</v>
      </c>
    </row>
    <row r="218" spans="1:7" x14ac:dyDescent="0.25">
      <c r="A218" s="42"/>
      <c r="B218" s="40"/>
      <c r="D218" s="6" t="str">
        <f>IFERROR(VLOOKUP(SALIDAS[[#This Row],[CODIGO]],PRODUCTOS[],2,FALSE),"")</f>
        <v/>
      </c>
      <c r="E218" s="9"/>
      <c r="F218" s="9"/>
      <c r="G218" s="6">
        <f>SALIDAS[[#This Row],[CANTIDAD]]*SALIDAS[[#This Row],[VALOR UNIT.]]</f>
        <v>0</v>
      </c>
    </row>
    <row r="219" spans="1:7" x14ac:dyDescent="0.25">
      <c r="A219" s="42"/>
      <c r="B219" s="40"/>
      <c r="D219" s="6" t="str">
        <f>IFERROR(VLOOKUP(SALIDAS[[#This Row],[CODIGO]],PRODUCTOS[],2,FALSE),"")</f>
        <v/>
      </c>
      <c r="E219" s="9"/>
      <c r="F219" s="9"/>
      <c r="G219" s="6">
        <f>SALIDAS[[#This Row],[CANTIDAD]]*SALIDAS[[#This Row],[VALOR UNIT.]]</f>
        <v>0</v>
      </c>
    </row>
    <row r="220" spans="1:7" x14ac:dyDescent="0.25">
      <c r="A220" s="42"/>
      <c r="B220" s="40"/>
      <c r="D220" s="6" t="str">
        <f>IFERROR(VLOOKUP(SALIDAS[[#This Row],[CODIGO]],PRODUCTOS[],2,FALSE),"")</f>
        <v/>
      </c>
      <c r="E220" s="9"/>
      <c r="F220" s="9"/>
      <c r="G220" s="6">
        <f>SALIDAS[[#This Row],[CANTIDAD]]*SALIDAS[[#This Row],[VALOR UNIT.]]</f>
        <v>0</v>
      </c>
    </row>
    <row r="221" spans="1:7" x14ac:dyDescent="0.25">
      <c r="A221" s="42"/>
      <c r="B221" s="40"/>
      <c r="D221" s="6" t="str">
        <f>IFERROR(VLOOKUP(SALIDAS[[#This Row],[CODIGO]],PRODUCTOS[],2,FALSE),"")</f>
        <v/>
      </c>
      <c r="E221" s="9"/>
      <c r="F221" s="9"/>
      <c r="G221" s="6">
        <f>SALIDAS[[#This Row],[CANTIDAD]]*SALIDAS[[#This Row],[VALOR UNIT.]]</f>
        <v>0</v>
      </c>
    </row>
    <row r="222" spans="1:7" x14ac:dyDescent="0.25">
      <c r="A222" s="42"/>
      <c r="B222" s="40"/>
      <c r="D222" s="6" t="str">
        <f>IFERROR(VLOOKUP(SALIDAS[[#This Row],[CODIGO]],PRODUCTOS[],2,FALSE),"")</f>
        <v/>
      </c>
      <c r="E222" s="9"/>
      <c r="F222" s="9"/>
      <c r="G222" s="6">
        <f>SALIDAS[[#This Row],[CANTIDAD]]*SALIDAS[[#This Row],[VALOR UNIT.]]</f>
        <v>0</v>
      </c>
    </row>
    <row r="223" spans="1:7" x14ac:dyDescent="0.25">
      <c r="A223" s="42"/>
      <c r="B223" s="40"/>
      <c r="D223" s="6" t="str">
        <f>IFERROR(VLOOKUP(SALIDAS[[#This Row],[CODIGO]],PRODUCTOS[],2,FALSE),"")</f>
        <v/>
      </c>
      <c r="E223" s="9"/>
      <c r="F223" s="9"/>
      <c r="G223" s="6">
        <f>SALIDAS[[#This Row],[CANTIDAD]]*SALIDAS[[#This Row],[VALOR UNIT.]]</f>
        <v>0</v>
      </c>
    </row>
    <row r="224" spans="1:7" x14ac:dyDescent="0.25">
      <c r="A224" s="42"/>
      <c r="B224" s="40"/>
      <c r="D224" s="6" t="str">
        <f>IFERROR(VLOOKUP(SALIDAS[[#This Row],[CODIGO]],PRODUCTOS[],2,FALSE),"")</f>
        <v/>
      </c>
      <c r="E224" s="9"/>
      <c r="F224" s="9"/>
      <c r="G224" s="6">
        <f>SALIDAS[[#This Row],[CANTIDAD]]*SALIDAS[[#This Row],[VALOR UNIT.]]</f>
        <v>0</v>
      </c>
    </row>
    <row r="225" spans="1:7" x14ac:dyDescent="0.25">
      <c r="A225" s="42"/>
      <c r="B225" s="40"/>
      <c r="D225" s="6" t="str">
        <f>IFERROR(VLOOKUP(SALIDAS[[#This Row],[CODIGO]],PRODUCTOS[],2,FALSE),"")</f>
        <v/>
      </c>
      <c r="E225" s="9"/>
      <c r="F225" s="9"/>
      <c r="G225" s="6">
        <f>SALIDAS[[#This Row],[CANTIDAD]]*SALIDAS[[#This Row],[VALOR UNIT.]]</f>
        <v>0</v>
      </c>
    </row>
    <row r="226" spans="1:7" x14ac:dyDescent="0.25">
      <c r="A226" s="42"/>
      <c r="B226" s="40"/>
      <c r="D226" s="6" t="str">
        <f>IFERROR(VLOOKUP(SALIDAS[[#This Row],[CODIGO]],PRODUCTOS[],2,FALSE),"")</f>
        <v/>
      </c>
      <c r="E226" s="9"/>
      <c r="F226" s="9"/>
      <c r="G226" s="6">
        <f>SALIDAS[[#This Row],[CANTIDAD]]*SALIDAS[[#This Row],[VALOR UNIT.]]</f>
        <v>0</v>
      </c>
    </row>
    <row r="227" spans="1:7" x14ac:dyDescent="0.25">
      <c r="A227" s="42"/>
      <c r="B227" s="40"/>
      <c r="D227" s="6" t="str">
        <f>IFERROR(VLOOKUP(SALIDAS[[#This Row],[CODIGO]],PRODUCTOS[],2,FALSE),"")</f>
        <v/>
      </c>
      <c r="E227" s="9"/>
      <c r="F227" s="9"/>
      <c r="G227" s="6">
        <f>SALIDAS[[#This Row],[CANTIDAD]]*SALIDAS[[#This Row],[VALOR UNIT.]]</f>
        <v>0</v>
      </c>
    </row>
    <row r="228" spans="1:7" x14ac:dyDescent="0.25">
      <c r="A228" s="42"/>
      <c r="B228" s="40"/>
      <c r="D228" s="6" t="str">
        <f>IFERROR(VLOOKUP(SALIDAS[[#This Row],[CODIGO]],PRODUCTOS[],2,FALSE),"")</f>
        <v/>
      </c>
      <c r="E228" s="9"/>
      <c r="F228" s="9"/>
      <c r="G228" s="6">
        <f>SALIDAS[[#This Row],[CANTIDAD]]*SALIDAS[[#This Row],[VALOR UNIT.]]</f>
        <v>0</v>
      </c>
    </row>
    <row r="229" spans="1:7" x14ac:dyDescent="0.25">
      <c r="A229" s="42"/>
      <c r="B229" s="40"/>
      <c r="D229" s="6" t="str">
        <f>IFERROR(VLOOKUP(SALIDAS[[#This Row],[CODIGO]],PRODUCTOS[],2,FALSE),"")</f>
        <v/>
      </c>
      <c r="E229" s="9"/>
      <c r="F229" s="9"/>
      <c r="G229" s="6">
        <f>SALIDAS[[#This Row],[CANTIDAD]]*SALIDAS[[#This Row],[VALOR UNIT.]]</f>
        <v>0</v>
      </c>
    </row>
    <row r="230" spans="1:7" x14ac:dyDescent="0.25">
      <c r="A230" s="42"/>
      <c r="B230" s="40"/>
      <c r="D230" s="6" t="str">
        <f>IFERROR(VLOOKUP(SALIDAS[[#This Row],[CODIGO]],PRODUCTOS[],2,FALSE),"")</f>
        <v/>
      </c>
      <c r="E230" s="9"/>
      <c r="F230" s="9"/>
      <c r="G230" s="6">
        <f>SALIDAS[[#This Row],[CANTIDAD]]*SALIDAS[[#This Row],[VALOR UNIT.]]</f>
        <v>0</v>
      </c>
    </row>
    <row r="231" spans="1:7" x14ac:dyDescent="0.25">
      <c r="A231" s="42"/>
      <c r="B231" s="40"/>
      <c r="D231" s="6" t="str">
        <f>IFERROR(VLOOKUP(SALIDAS[[#This Row],[CODIGO]],PRODUCTOS[],2,FALSE),"")</f>
        <v/>
      </c>
      <c r="E231" s="9"/>
      <c r="F231" s="9"/>
      <c r="G231" s="6">
        <f>SALIDAS[[#This Row],[CANTIDAD]]*SALIDAS[[#This Row],[VALOR UNIT.]]</f>
        <v>0</v>
      </c>
    </row>
    <row r="232" spans="1:7" x14ac:dyDescent="0.25">
      <c r="A232" s="42"/>
      <c r="B232" s="40"/>
      <c r="D232" s="6" t="str">
        <f>IFERROR(VLOOKUP(SALIDAS[[#This Row],[CODIGO]],PRODUCTOS[],2,FALSE),"")</f>
        <v/>
      </c>
      <c r="E232" s="9"/>
      <c r="F232" s="9"/>
      <c r="G232" s="6">
        <f>SALIDAS[[#This Row],[CANTIDAD]]*SALIDAS[[#This Row],[VALOR UNIT.]]</f>
        <v>0</v>
      </c>
    </row>
    <row r="233" spans="1:7" x14ac:dyDescent="0.25">
      <c r="A233" s="42"/>
      <c r="B233" s="40"/>
      <c r="D233" s="6" t="str">
        <f>IFERROR(VLOOKUP(SALIDAS[[#This Row],[CODIGO]],PRODUCTOS[],2,FALSE),"")</f>
        <v/>
      </c>
      <c r="E233" s="9"/>
      <c r="F233" s="9"/>
      <c r="G233" s="6">
        <f>SALIDAS[[#This Row],[CANTIDAD]]*SALIDAS[[#This Row],[VALOR UNIT.]]</f>
        <v>0</v>
      </c>
    </row>
    <row r="234" spans="1:7" x14ac:dyDescent="0.25">
      <c r="A234" s="42"/>
      <c r="B234" s="40"/>
      <c r="D234" s="6" t="str">
        <f>IFERROR(VLOOKUP(SALIDAS[[#This Row],[CODIGO]],PRODUCTOS[],2,FALSE),"")</f>
        <v/>
      </c>
      <c r="E234" s="9"/>
      <c r="F234" s="9"/>
      <c r="G234" s="6">
        <f>SALIDAS[[#This Row],[CANTIDAD]]*SALIDAS[[#This Row],[VALOR UNIT.]]</f>
        <v>0</v>
      </c>
    </row>
    <row r="235" spans="1:7" x14ac:dyDescent="0.25">
      <c r="A235" s="42"/>
      <c r="B235" s="40"/>
      <c r="D235" s="6" t="str">
        <f>IFERROR(VLOOKUP(SALIDAS[[#This Row],[CODIGO]],PRODUCTOS[],2,FALSE),"")</f>
        <v/>
      </c>
      <c r="E235" s="9"/>
      <c r="F235" s="9"/>
      <c r="G235" s="6">
        <f>SALIDAS[[#This Row],[CANTIDAD]]*SALIDAS[[#This Row],[VALOR UNIT.]]</f>
        <v>0</v>
      </c>
    </row>
    <row r="236" spans="1:7" x14ac:dyDescent="0.25">
      <c r="A236" s="42"/>
      <c r="B236" s="40"/>
      <c r="D236" s="6" t="str">
        <f>IFERROR(VLOOKUP(SALIDAS[[#This Row],[CODIGO]],PRODUCTOS[],2,FALSE),"")</f>
        <v/>
      </c>
      <c r="E236" s="9"/>
      <c r="F236" s="9"/>
      <c r="G236" s="6">
        <f>SALIDAS[[#This Row],[CANTIDAD]]*SALIDAS[[#This Row],[VALOR UNIT.]]</f>
        <v>0</v>
      </c>
    </row>
    <row r="237" spans="1:7" x14ac:dyDescent="0.25">
      <c r="A237" s="42"/>
      <c r="B237" s="40"/>
      <c r="D237" s="6" t="str">
        <f>IFERROR(VLOOKUP(SALIDAS[[#This Row],[CODIGO]],PRODUCTOS[],2,FALSE),"")</f>
        <v/>
      </c>
      <c r="E237" s="9"/>
      <c r="F237" s="9"/>
      <c r="G237" s="6">
        <f>SALIDAS[[#This Row],[CANTIDAD]]*SALIDAS[[#This Row],[VALOR UNIT.]]</f>
        <v>0</v>
      </c>
    </row>
    <row r="238" spans="1:7" x14ac:dyDescent="0.25">
      <c r="A238" s="42"/>
      <c r="B238" s="40"/>
      <c r="D238" s="6" t="str">
        <f>IFERROR(VLOOKUP(SALIDAS[[#This Row],[CODIGO]],PRODUCTOS[],2,FALSE),"")</f>
        <v/>
      </c>
      <c r="E238" s="9"/>
      <c r="F238" s="9"/>
      <c r="G238" s="6">
        <f>SALIDAS[[#This Row],[CANTIDAD]]*SALIDAS[[#This Row],[VALOR UNIT.]]</f>
        <v>0</v>
      </c>
    </row>
    <row r="239" spans="1:7" x14ac:dyDescent="0.25">
      <c r="A239" s="42"/>
      <c r="B239" s="40"/>
      <c r="D239" s="6" t="str">
        <f>IFERROR(VLOOKUP(SALIDAS[[#This Row],[CODIGO]],PRODUCTOS[],2,FALSE),"")</f>
        <v/>
      </c>
      <c r="E239" s="9"/>
      <c r="F239" s="9"/>
      <c r="G239" s="6">
        <f>SALIDAS[[#This Row],[CANTIDAD]]*SALIDAS[[#This Row],[VALOR UNIT.]]</f>
        <v>0</v>
      </c>
    </row>
    <row r="240" spans="1:7" x14ac:dyDescent="0.25">
      <c r="A240" s="42"/>
      <c r="B240" s="40"/>
      <c r="D240" s="6" t="str">
        <f>IFERROR(VLOOKUP(SALIDAS[[#This Row],[CODIGO]],PRODUCTOS[],2,FALSE),"")</f>
        <v/>
      </c>
      <c r="E240" s="9"/>
      <c r="F240" s="9"/>
      <c r="G240" s="6">
        <f>SALIDAS[[#This Row],[CANTIDAD]]*SALIDAS[[#This Row],[VALOR UNIT.]]</f>
        <v>0</v>
      </c>
    </row>
    <row r="241" spans="1:7" x14ac:dyDescent="0.25">
      <c r="A241" s="42"/>
      <c r="B241" s="40"/>
      <c r="D241" s="6" t="str">
        <f>IFERROR(VLOOKUP(SALIDAS[[#This Row],[CODIGO]],PRODUCTOS[],2,FALSE),"")</f>
        <v/>
      </c>
      <c r="E241" s="9"/>
      <c r="F241" s="9"/>
      <c r="G241" s="6">
        <f>SALIDAS[[#This Row],[CANTIDAD]]*SALIDAS[[#This Row],[VALOR UNIT.]]</f>
        <v>0</v>
      </c>
    </row>
    <row r="242" spans="1:7" x14ac:dyDescent="0.25">
      <c r="A242" s="42"/>
      <c r="B242" s="40"/>
      <c r="D242" s="6" t="str">
        <f>IFERROR(VLOOKUP(SALIDAS[[#This Row],[CODIGO]],PRODUCTOS[],2,FALSE),"")</f>
        <v/>
      </c>
      <c r="E242" s="9"/>
      <c r="F242" s="9"/>
      <c r="G242" s="6">
        <f>SALIDAS[[#This Row],[CANTIDAD]]*SALIDAS[[#This Row],[VALOR UNIT.]]</f>
        <v>0</v>
      </c>
    </row>
    <row r="243" spans="1:7" x14ac:dyDescent="0.25">
      <c r="A243" s="42"/>
      <c r="B243" s="40"/>
      <c r="D243" s="6" t="str">
        <f>IFERROR(VLOOKUP(SALIDAS[[#This Row],[CODIGO]],PRODUCTOS[],2,FALSE),"")</f>
        <v/>
      </c>
      <c r="E243" s="9"/>
      <c r="F243" s="9"/>
      <c r="G243" s="6">
        <f>SALIDAS[[#This Row],[CANTIDAD]]*SALIDAS[[#This Row],[VALOR UNIT.]]</f>
        <v>0</v>
      </c>
    </row>
    <row r="244" spans="1:7" x14ac:dyDescent="0.25">
      <c r="A244" s="42"/>
      <c r="B244" s="40"/>
      <c r="D244" s="6" t="str">
        <f>IFERROR(VLOOKUP(SALIDAS[[#This Row],[CODIGO]],PRODUCTOS[],2,FALSE),"")</f>
        <v/>
      </c>
      <c r="E244" s="9"/>
      <c r="F244" s="9"/>
      <c r="G244" s="6">
        <f>SALIDAS[[#This Row],[CANTIDAD]]*SALIDAS[[#This Row],[VALOR UNIT.]]</f>
        <v>0</v>
      </c>
    </row>
    <row r="245" spans="1:7" x14ac:dyDescent="0.25">
      <c r="A245" s="42"/>
      <c r="B245" s="40"/>
      <c r="D245" s="6" t="str">
        <f>IFERROR(VLOOKUP(SALIDAS[[#This Row],[CODIGO]],PRODUCTOS[],2,FALSE),"")</f>
        <v/>
      </c>
      <c r="E245" s="9"/>
      <c r="F245" s="9"/>
      <c r="G245" s="6">
        <f>SALIDAS[[#This Row],[CANTIDAD]]*SALIDAS[[#This Row],[VALOR UNIT.]]</f>
        <v>0</v>
      </c>
    </row>
    <row r="246" spans="1:7" x14ac:dyDescent="0.25">
      <c r="A246" s="42"/>
      <c r="B246" s="40"/>
      <c r="D246" s="6" t="str">
        <f>IFERROR(VLOOKUP(SALIDAS[[#This Row],[CODIGO]],PRODUCTOS[],2,FALSE),"")</f>
        <v/>
      </c>
      <c r="E246" s="9"/>
      <c r="F246" s="9"/>
      <c r="G246" s="6">
        <f>SALIDAS[[#This Row],[CANTIDAD]]*SALIDAS[[#This Row],[VALOR UNIT.]]</f>
        <v>0</v>
      </c>
    </row>
    <row r="247" spans="1:7" x14ac:dyDescent="0.25">
      <c r="A247" s="42"/>
      <c r="B247" s="40"/>
      <c r="D247" s="6" t="str">
        <f>IFERROR(VLOOKUP(SALIDAS[[#This Row],[CODIGO]],PRODUCTOS[],2,FALSE),"")</f>
        <v/>
      </c>
      <c r="E247" s="9"/>
      <c r="F247" s="9"/>
      <c r="G247" s="6">
        <f>SALIDAS[[#This Row],[CANTIDAD]]*SALIDAS[[#This Row],[VALOR UNIT.]]</f>
        <v>0</v>
      </c>
    </row>
    <row r="248" spans="1:7" x14ac:dyDescent="0.25">
      <c r="A248" s="42"/>
      <c r="B248" s="40"/>
      <c r="D248" s="6" t="str">
        <f>IFERROR(VLOOKUP(SALIDAS[[#This Row],[CODIGO]],PRODUCTOS[],2,FALSE),"")</f>
        <v/>
      </c>
      <c r="E248" s="9"/>
      <c r="F248" s="9"/>
      <c r="G248" s="6">
        <f>SALIDAS[[#This Row],[CANTIDAD]]*SALIDAS[[#This Row],[VALOR UNIT.]]</f>
        <v>0</v>
      </c>
    </row>
    <row r="249" spans="1:7" x14ac:dyDescent="0.25">
      <c r="A249" s="42"/>
      <c r="B249" s="40"/>
      <c r="D249" s="6" t="str">
        <f>IFERROR(VLOOKUP(SALIDAS[[#This Row],[CODIGO]],PRODUCTOS[],2,FALSE),"")</f>
        <v/>
      </c>
      <c r="E249" s="9"/>
      <c r="F249" s="9"/>
      <c r="G249" s="6">
        <f>SALIDAS[[#This Row],[CANTIDAD]]*SALIDAS[[#This Row],[VALOR UNIT.]]</f>
        <v>0</v>
      </c>
    </row>
    <row r="250" spans="1:7" x14ac:dyDescent="0.25">
      <c r="A250" s="42"/>
      <c r="B250" s="40"/>
      <c r="D250" s="6" t="str">
        <f>IFERROR(VLOOKUP(SALIDAS[[#This Row],[CODIGO]],PRODUCTOS[],2,FALSE),"")</f>
        <v/>
      </c>
      <c r="E250" s="9"/>
      <c r="F250" s="9"/>
      <c r="G250" s="6">
        <f>SALIDAS[[#This Row],[CANTIDAD]]*SALIDAS[[#This Row],[VALOR UNIT.]]</f>
        <v>0</v>
      </c>
    </row>
    <row r="251" spans="1:7" x14ac:dyDescent="0.25">
      <c r="A251" s="42"/>
      <c r="B251" s="40"/>
      <c r="D251" s="6" t="str">
        <f>IFERROR(VLOOKUP(SALIDAS[[#This Row],[CODIGO]],PRODUCTOS[],2,FALSE),"")</f>
        <v/>
      </c>
      <c r="E251" s="9"/>
      <c r="F251" s="9"/>
      <c r="G251" s="6">
        <f>SALIDAS[[#This Row],[CANTIDAD]]*SALIDAS[[#This Row],[VALOR UNIT.]]</f>
        <v>0</v>
      </c>
    </row>
    <row r="252" spans="1:7" x14ac:dyDescent="0.25">
      <c r="A252" s="42"/>
      <c r="B252" s="40"/>
      <c r="D252" s="6" t="str">
        <f>IFERROR(VLOOKUP(SALIDAS[[#This Row],[CODIGO]],PRODUCTOS[],2,FALSE),"")</f>
        <v/>
      </c>
      <c r="E252" s="9"/>
      <c r="F252" s="9"/>
      <c r="G252" s="6">
        <f>SALIDAS[[#This Row],[CANTIDAD]]*SALIDAS[[#This Row],[VALOR UNIT.]]</f>
        <v>0</v>
      </c>
    </row>
    <row r="253" spans="1:7" x14ac:dyDescent="0.25">
      <c r="A253" s="42"/>
      <c r="B253" s="40"/>
      <c r="D253" s="6" t="str">
        <f>IFERROR(VLOOKUP(SALIDAS[[#This Row],[CODIGO]],PRODUCTOS[],2,FALSE),"")</f>
        <v/>
      </c>
      <c r="E253" s="9"/>
      <c r="F253" s="9"/>
      <c r="G253" s="6">
        <f>SALIDAS[[#This Row],[CANTIDAD]]*SALIDAS[[#This Row],[VALOR UNIT.]]</f>
        <v>0</v>
      </c>
    </row>
    <row r="254" spans="1:7" x14ac:dyDescent="0.25">
      <c r="A254" s="42"/>
      <c r="B254" s="40"/>
      <c r="D254" s="6" t="str">
        <f>IFERROR(VLOOKUP(SALIDAS[[#This Row],[CODIGO]],PRODUCTOS[],2,FALSE),"")</f>
        <v/>
      </c>
      <c r="E254" s="9"/>
      <c r="F254" s="9"/>
      <c r="G254" s="6">
        <f>SALIDAS[[#This Row],[CANTIDAD]]*SALIDAS[[#This Row],[VALOR UNIT.]]</f>
        <v>0</v>
      </c>
    </row>
    <row r="255" spans="1:7" x14ac:dyDescent="0.25">
      <c r="A255" s="42"/>
      <c r="B255" s="40"/>
      <c r="D255" s="6" t="str">
        <f>IFERROR(VLOOKUP(SALIDAS[[#This Row],[CODIGO]],PRODUCTOS[],2,FALSE),"")</f>
        <v/>
      </c>
      <c r="E255" s="9"/>
      <c r="F255" s="9"/>
      <c r="G255" s="6">
        <f>SALIDAS[[#This Row],[CANTIDAD]]*SALIDAS[[#This Row],[VALOR UNIT.]]</f>
        <v>0</v>
      </c>
    </row>
    <row r="256" spans="1:7" x14ac:dyDescent="0.25">
      <c r="A256" s="42"/>
      <c r="B256" s="40"/>
      <c r="D256" s="6" t="str">
        <f>IFERROR(VLOOKUP(SALIDAS[[#This Row],[CODIGO]],PRODUCTOS[],2,FALSE),"")</f>
        <v/>
      </c>
      <c r="E256" s="9"/>
      <c r="F256" s="9"/>
      <c r="G256" s="6">
        <f>SALIDAS[[#This Row],[CANTIDAD]]*SALIDAS[[#This Row],[VALOR UNIT.]]</f>
        <v>0</v>
      </c>
    </row>
    <row r="257" spans="1:7" x14ac:dyDescent="0.25">
      <c r="A257" s="42"/>
      <c r="B257" s="40"/>
      <c r="D257" s="6" t="str">
        <f>IFERROR(VLOOKUP(SALIDAS[[#This Row],[CODIGO]],PRODUCTOS[],2,FALSE),"")</f>
        <v/>
      </c>
      <c r="E257" s="9"/>
      <c r="F257" s="9"/>
      <c r="G257" s="6">
        <f>SALIDAS[[#This Row],[CANTIDAD]]*SALIDAS[[#This Row],[VALOR UNIT.]]</f>
        <v>0</v>
      </c>
    </row>
    <row r="258" spans="1:7" x14ac:dyDescent="0.25">
      <c r="A258" s="42"/>
      <c r="B258" s="40"/>
      <c r="D258" s="6" t="str">
        <f>IFERROR(VLOOKUP(SALIDAS[[#This Row],[CODIGO]],PRODUCTOS[],2,FALSE),"")</f>
        <v/>
      </c>
      <c r="E258" s="9"/>
      <c r="F258" s="9"/>
      <c r="G258" s="6">
        <f>SALIDAS[[#This Row],[CANTIDAD]]*SALIDAS[[#This Row],[VALOR UNIT.]]</f>
        <v>0</v>
      </c>
    </row>
    <row r="259" spans="1:7" x14ac:dyDescent="0.25">
      <c r="A259" s="42"/>
      <c r="B259" s="40"/>
      <c r="D259" s="6" t="str">
        <f>IFERROR(VLOOKUP(SALIDAS[[#This Row],[CODIGO]],PRODUCTOS[],2,FALSE),"")</f>
        <v/>
      </c>
      <c r="E259" s="9"/>
      <c r="F259" s="9"/>
      <c r="G259" s="6">
        <f>SALIDAS[[#This Row],[CANTIDAD]]*SALIDAS[[#This Row],[VALOR UNIT.]]</f>
        <v>0</v>
      </c>
    </row>
    <row r="260" spans="1:7" x14ac:dyDescent="0.25">
      <c r="A260" s="42"/>
      <c r="B260" s="40"/>
      <c r="D260" s="6" t="str">
        <f>IFERROR(VLOOKUP(SALIDAS[[#This Row],[CODIGO]],PRODUCTOS[],2,FALSE),"")</f>
        <v/>
      </c>
      <c r="E260" s="9"/>
      <c r="F260" s="9"/>
      <c r="G260" s="6">
        <f>SALIDAS[[#This Row],[CANTIDAD]]*SALIDAS[[#This Row],[VALOR UNIT.]]</f>
        <v>0</v>
      </c>
    </row>
    <row r="261" spans="1:7" x14ac:dyDescent="0.25">
      <c r="A261" s="42"/>
      <c r="B261" s="40"/>
      <c r="D261" s="6" t="str">
        <f>IFERROR(VLOOKUP(SALIDAS[[#This Row],[CODIGO]],PRODUCTOS[],2,FALSE),"")</f>
        <v/>
      </c>
      <c r="E261" s="9"/>
      <c r="F261" s="9"/>
      <c r="G261" s="6">
        <f>SALIDAS[[#This Row],[CANTIDAD]]*SALIDAS[[#This Row],[VALOR UNIT.]]</f>
        <v>0</v>
      </c>
    </row>
    <row r="262" spans="1:7" x14ac:dyDescent="0.25">
      <c r="A262" s="42"/>
      <c r="B262" s="40"/>
      <c r="D262" s="6" t="str">
        <f>IFERROR(VLOOKUP(SALIDAS[[#This Row],[CODIGO]],PRODUCTOS[],2,FALSE),"")</f>
        <v/>
      </c>
      <c r="E262" s="9"/>
      <c r="F262" s="9"/>
      <c r="G262" s="6">
        <f>SALIDAS[[#This Row],[CANTIDAD]]*SALIDAS[[#This Row],[VALOR UNIT.]]</f>
        <v>0</v>
      </c>
    </row>
    <row r="263" spans="1:7" x14ac:dyDescent="0.25">
      <c r="A263" s="42"/>
      <c r="B263" s="40"/>
      <c r="D263" s="6" t="str">
        <f>IFERROR(VLOOKUP(SALIDAS[[#This Row],[CODIGO]],PRODUCTOS[],2,FALSE),"")</f>
        <v/>
      </c>
      <c r="E263" s="9"/>
      <c r="F263" s="9"/>
      <c r="G263" s="6">
        <f>SALIDAS[[#This Row],[CANTIDAD]]*SALIDAS[[#This Row],[VALOR UNIT.]]</f>
        <v>0</v>
      </c>
    </row>
    <row r="264" spans="1:7" x14ac:dyDescent="0.25">
      <c r="A264" s="42"/>
      <c r="B264" s="40"/>
      <c r="D264" s="6" t="str">
        <f>IFERROR(VLOOKUP(SALIDAS[[#This Row],[CODIGO]],PRODUCTOS[],2,FALSE),"")</f>
        <v/>
      </c>
      <c r="E264" s="9"/>
      <c r="F264" s="9"/>
      <c r="G264" s="6">
        <f>SALIDAS[[#This Row],[CANTIDAD]]*SALIDAS[[#This Row],[VALOR UNIT.]]</f>
        <v>0</v>
      </c>
    </row>
    <row r="265" spans="1:7" x14ac:dyDescent="0.25">
      <c r="A265" s="42"/>
      <c r="B265" s="40"/>
      <c r="D265" s="6" t="str">
        <f>IFERROR(VLOOKUP(SALIDAS[[#This Row],[CODIGO]],PRODUCTOS[],2,FALSE),"")</f>
        <v/>
      </c>
      <c r="E265" s="9"/>
      <c r="F265" s="9"/>
      <c r="G265" s="6">
        <f>SALIDAS[[#This Row],[CANTIDAD]]*SALIDAS[[#This Row],[VALOR UNIT.]]</f>
        <v>0</v>
      </c>
    </row>
    <row r="266" spans="1:7" x14ac:dyDescent="0.25">
      <c r="A266" s="42"/>
      <c r="B266" s="40"/>
      <c r="D266" s="6" t="str">
        <f>IFERROR(VLOOKUP(SALIDAS[[#This Row],[CODIGO]],PRODUCTOS[],2,FALSE),"")</f>
        <v/>
      </c>
      <c r="E266" s="9"/>
      <c r="F266" s="9"/>
      <c r="G266" s="6">
        <f>SALIDAS[[#This Row],[CANTIDAD]]*SALIDAS[[#This Row],[VALOR UNIT.]]</f>
        <v>0</v>
      </c>
    </row>
    <row r="267" spans="1:7" x14ac:dyDescent="0.25">
      <c r="A267" s="42"/>
      <c r="B267" s="40"/>
      <c r="D267" s="6" t="str">
        <f>IFERROR(VLOOKUP(SALIDAS[[#This Row],[CODIGO]],PRODUCTOS[],2,FALSE),"")</f>
        <v/>
      </c>
      <c r="E267" s="9"/>
      <c r="F267" s="9"/>
      <c r="G267" s="6">
        <f>SALIDAS[[#This Row],[CANTIDAD]]*SALIDAS[[#This Row],[VALOR UNIT.]]</f>
        <v>0</v>
      </c>
    </row>
    <row r="268" spans="1:7" x14ac:dyDescent="0.25">
      <c r="A268" s="42"/>
      <c r="B268" s="40"/>
      <c r="D268" s="6" t="str">
        <f>IFERROR(VLOOKUP(SALIDAS[[#This Row],[CODIGO]],PRODUCTOS[],2,FALSE),"")</f>
        <v/>
      </c>
      <c r="E268" s="9"/>
      <c r="F268" s="9"/>
      <c r="G268" s="6">
        <f>SALIDAS[[#This Row],[CANTIDAD]]*SALIDAS[[#This Row],[VALOR UNIT.]]</f>
        <v>0</v>
      </c>
    </row>
    <row r="269" spans="1:7" x14ac:dyDescent="0.25">
      <c r="A269" s="42"/>
      <c r="B269" s="40"/>
      <c r="D269" s="6" t="str">
        <f>IFERROR(VLOOKUP(SALIDAS[[#This Row],[CODIGO]],PRODUCTOS[],2,FALSE),"")</f>
        <v/>
      </c>
      <c r="E269" s="9"/>
      <c r="F269" s="9"/>
      <c r="G269" s="6">
        <f>SALIDAS[[#This Row],[CANTIDAD]]*SALIDAS[[#This Row],[VALOR UNIT.]]</f>
        <v>0</v>
      </c>
    </row>
    <row r="270" spans="1:7" x14ac:dyDescent="0.25">
      <c r="A270" s="42"/>
      <c r="B270" s="40"/>
      <c r="D270" s="6" t="str">
        <f>IFERROR(VLOOKUP(SALIDAS[[#This Row],[CODIGO]],PRODUCTOS[],2,FALSE),"")</f>
        <v/>
      </c>
      <c r="E270" s="9"/>
      <c r="F270" s="9"/>
      <c r="G270" s="6">
        <f>SALIDAS[[#This Row],[CANTIDAD]]*SALIDAS[[#This Row],[VALOR UNIT.]]</f>
        <v>0</v>
      </c>
    </row>
    <row r="271" spans="1:7" x14ac:dyDescent="0.25">
      <c r="A271" s="42"/>
      <c r="B271" s="40"/>
      <c r="D271" s="6" t="str">
        <f>IFERROR(VLOOKUP(SALIDAS[[#This Row],[CODIGO]],PRODUCTOS[],2,FALSE),"")</f>
        <v/>
      </c>
      <c r="E271" s="9"/>
      <c r="F271" s="9"/>
      <c r="G271" s="6">
        <f>SALIDAS[[#This Row],[CANTIDAD]]*SALIDAS[[#This Row],[VALOR UNIT.]]</f>
        <v>0</v>
      </c>
    </row>
    <row r="272" spans="1:7" x14ac:dyDescent="0.25">
      <c r="A272" s="42"/>
      <c r="B272" s="40"/>
      <c r="D272" s="6" t="str">
        <f>IFERROR(VLOOKUP(SALIDAS[[#This Row],[CODIGO]],PRODUCTOS[],2,FALSE),"")</f>
        <v/>
      </c>
      <c r="E272" s="9"/>
      <c r="F272" s="9"/>
      <c r="G272" s="6">
        <f>SALIDAS[[#This Row],[CANTIDAD]]*SALIDAS[[#This Row],[VALOR UNIT.]]</f>
        <v>0</v>
      </c>
    </row>
    <row r="273" spans="1:7" x14ac:dyDescent="0.25">
      <c r="A273" s="42"/>
      <c r="B273" s="40"/>
      <c r="D273" s="6" t="str">
        <f>IFERROR(VLOOKUP(SALIDAS[[#This Row],[CODIGO]],PRODUCTOS[],2,FALSE),"")</f>
        <v/>
      </c>
      <c r="E273" s="9"/>
      <c r="F273" s="9"/>
      <c r="G273" s="6">
        <f>SALIDAS[[#This Row],[CANTIDAD]]*SALIDAS[[#This Row],[VALOR UNIT.]]</f>
        <v>0</v>
      </c>
    </row>
    <row r="274" spans="1:7" x14ac:dyDescent="0.25">
      <c r="A274" s="42"/>
      <c r="B274" s="40"/>
      <c r="D274" s="6" t="str">
        <f>IFERROR(VLOOKUP(SALIDAS[[#This Row],[CODIGO]],PRODUCTOS[],2,FALSE),"")</f>
        <v/>
      </c>
      <c r="E274" s="9"/>
      <c r="F274" s="9"/>
      <c r="G274" s="6">
        <f>SALIDAS[[#This Row],[CANTIDAD]]*SALIDAS[[#This Row],[VALOR UNIT.]]</f>
        <v>0</v>
      </c>
    </row>
    <row r="275" spans="1:7" x14ac:dyDescent="0.25">
      <c r="A275" s="42"/>
      <c r="B275" s="40"/>
      <c r="D275" s="6" t="str">
        <f>IFERROR(VLOOKUP(SALIDAS[[#This Row],[CODIGO]],PRODUCTOS[],2,FALSE),"")</f>
        <v/>
      </c>
      <c r="E275" s="9"/>
      <c r="F275" s="9"/>
      <c r="G275" s="6">
        <f>SALIDAS[[#This Row],[CANTIDAD]]*SALIDAS[[#This Row],[VALOR UNIT.]]</f>
        <v>0</v>
      </c>
    </row>
    <row r="276" spans="1:7" x14ac:dyDescent="0.25">
      <c r="A276" s="42"/>
      <c r="B276" s="40"/>
      <c r="D276" s="6" t="str">
        <f>IFERROR(VLOOKUP(SALIDAS[[#This Row],[CODIGO]],PRODUCTOS[],2,FALSE),"")</f>
        <v/>
      </c>
      <c r="E276" s="9"/>
      <c r="F276" s="9"/>
      <c r="G276" s="6">
        <f>SALIDAS[[#This Row],[CANTIDAD]]*SALIDAS[[#This Row],[VALOR UNIT.]]</f>
        <v>0</v>
      </c>
    </row>
    <row r="277" spans="1:7" x14ac:dyDescent="0.25">
      <c r="A277" s="42"/>
      <c r="B277" s="40"/>
      <c r="D277" s="6" t="str">
        <f>IFERROR(VLOOKUP(SALIDAS[[#This Row],[CODIGO]],PRODUCTOS[],2,FALSE),"")</f>
        <v/>
      </c>
      <c r="E277" s="9"/>
      <c r="F277" s="9"/>
      <c r="G277" s="6">
        <f>SALIDAS[[#This Row],[CANTIDAD]]*SALIDAS[[#This Row],[VALOR UNIT.]]</f>
        <v>0</v>
      </c>
    </row>
    <row r="278" spans="1:7" x14ac:dyDescent="0.25">
      <c r="A278" s="42"/>
      <c r="B278" s="40"/>
      <c r="D278" s="6" t="str">
        <f>IFERROR(VLOOKUP(SALIDAS[[#This Row],[CODIGO]],PRODUCTOS[],2,FALSE),"")</f>
        <v/>
      </c>
      <c r="E278" s="9"/>
      <c r="F278" s="9"/>
      <c r="G278" s="6">
        <f>SALIDAS[[#This Row],[CANTIDAD]]*SALIDAS[[#This Row],[VALOR UNIT.]]</f>
        <v>0</v>
      </c>
    </row>
    <row r="279" spans="1:7" x14ac:dyDescent="0.25">
      <c r="A279" s="42"/>
      <c r="B279" s="40"/>
      <c r="D279" s="6" t="str">
        <f>IFERROR(VLOOKUP(SALIDAS[[#This Row],[CODIGO]],PRODUCTOS[],2,FALSE),"")</f>
        <v/>
      </c>
      <c r="E279" s="9"/>
      <c r="F279" s="9"/>
      <c r="G279" s="6">
        <f>SALIDAS[[#This Row],[CANTIDAD]]*SALIDAS[[#This Row],[VALOR UNIT.]]</f>
        <v>0</v>
      </c>
    </row>
    <row r="280" spans="1:7" x14ac:dyDescent="0.25">
      <c r="A280" s="42"/>
      <c r="B280" s="40"/>
      <c r="D280" s="6" t="str">
        <f>IFERROR(VLOOKUP(SALIDAS[[#This Row],[CODIGO]],PRODUCTOS[],2,FALSE),"")</f>
        <v/>
      </c>
      <c r="E280" s="9"/>
      <c r="F280" s="9"/>
      <c r="G280" s="6">
        <f>SALIDAS[[#This Row],[CANTIDAD]]*SALIDAS[[#This Row],[VALOR UNIT.]]</f>
        <v>0</v>
      </c>
    </row>
    <row r="281" spans="1:7" x14ac:dyDescent="0.25">
      <c r="A281" s="42"/>
      <c r="B281" s="40"/>
      <c r="D281" s="6" t="str">
        <f>IFERROR(VLOOKUP(SALIDAS[[#This Row],[CODIGO]],PRODUCTOS[],2,FALSE),"")</f>
        <v/>
      </c>
      <c r="E281" s="9"/>
      <c r="F281" s="9"/>
      <c r="G281" s="6">
        <f>SALIDAS[[#This Row],[CANTIDAD]]*SALIDAS[[#This Row],[VALOR UNIT.]]</f>
        <v>0</v>
      </c>
    </row>
    <row r="282" spans="1:7" x14ac:dyDescent="0.25">
      <c r="A282" s="42"/>
      <c r="B282" s="40"/>
      <c r="D282" s="6" t="str">
        <f>IFERROR(VLOOKUP(SALIDAS[[#This Row],[CODIGO]],PRODUCTOS[],2,FALSE),"")</f>
        <v/>
      </c>
      <c r="E282" s="9"/>
      <c r="F282" s="9"/>
      <c r="G282" s="6">
        <f>SALIDAS[[#This Row],[CANTIDAD]]*SALIDAS[[#This Row],[VALOR UNIT.]]</f>
        <v>0</v>
      </c>
    </row>
    <row r="283" spans="1:7" x14ac:dyDescent="0.25">
      <c r="A283" s="42"/>
      <c r="B283" s="40"/>
      <c r="D283" s="6" t="str">
        <f>IFERROR(VLOOKUP(SALIDAS[[#This Row],[CODIGO]],PRODUCTOS[],2,FALSE),"")</f>
        <v/>
      </c>
      <c r="E283" s="9"/>
      <c r="F283" s="9"/>
      <c r="G283" s="6">
        <f>SALIDAS[[#This Row],[CANTIDAD]]*SALIDAS[[#This Row],[VALOR UNIT.]]</f>
        <v>0</v>
      </c>
    </row>
    <row r="284" spans="1:7" x14ac:dyDescent="0.25">
      <c r="A284" s="42"/>
      <c r="B284" s="40"/>
      <c r="D284" s="6" t="str">
        <f>IFERROR(VLOOKUP(SALIDAS[[#This Row],[CODIGO]],PRODUCTOS[],2,FALSE),"")</f>
        <v/>
      </c>
      <c r="E284" s="9"/>
      <c r="F284" s="9"/>
      <c r="G284" s="6">
        <f>SALIDAS[[#This Row],[CANTIDAD]]*SALIDAS[[#This Row],[VALOR UNIT.]]</f>
        <v>0</v>
      </c>
    </row>
    <row r="285" spans="1:7" x14ac:dyDescent="0.25">
      <c r="A285" s="42"/>
      <c r="B285" s="40"/>
      <c r="D285" s="6" t="str">
        <f>IFERROR(VLOOKUP(SALIDAS[[#This Row],[CODIGO]],PRODUCTOS[],2,FALSE),"")</f>
        <v/>
      </c>
      <c r="E285" s="9"/>
      <c r="F285" s="9"/>
      <c r="G285" s="6">
        <f>SALIDAS[[#This Row],[CANTIDAD]]*SALIDAS[[#This Row],[VALOR UNIT.]]</f>
        <v>0</v>
      </c>
    </row>
    <row r="286" spans="1:7" x14ac:dyDescent="0.25">
      <c r="A286" s="42"/>
      <c r="B286" s="40"/>
      <c r="D286" s="6" t="str">
        <f>IFERROR(VLOOKUP(SALIDAS[[#This Row],[CODIGO]],PRODUCTOS[],2,FALSE),"")</f>
        <v/>
      </c>
      <c r="E286" s="9"/>
      <c r="F286" s="9"/>
      <c r="G286" s="6">
        <f>SALIDAS[[#This Row],[CANTIDAD]]*SALIDAS[[#This Row],[VALOR UNIT.]]</f>
        <v>0</v>
      </c>
    </row>
    <row r="287" spans="1:7" x14ac:dyDescent="0.25">
      <c r="A287" s="42"/>
      <c r="B287" s="40"/>
      <c r="D287" s="6" t="str">
        <f>IFERROR(VLOOKUP(SALIDAS[[#This Row],[CODIGO]],PRODUCTOS[],2,FALSE),"")</f>
        <v/>
      </c>
      <c r="E287" s="9"/>
      <c r="F287" s="9"/>
      <c r="G287" s="6">
        <f>SALIDAS[[#This Row],[CANTIDAD]]*SALIDAS[[#This Row],[VALOR UNIT.]]</f>
        <v>0</v>
      </c>
    </row>
    <row r="288" spans="1:7" x14ac:dyDescent="0.25">
      <c r="A288" s="42"/>
      <c r="B288" s="40"/>
      <c r="D288" s="6" t="str">
        <f>IFERROR(VLOOKUP(SALIDAS[[#This Row],[CODIGO]],PRODUCTOS[],2,FALSE),"")</f>
        <v/>
      </c>
      <c r="E288" s="9"/>
      <c r="F288" s="9"/>
      <c r="G288" s="6">
        <f>SALIDAS[[#This Row],[CANTIDAD]]*SALIDAS[[#This Row],[VALOR UNIT.]]</f>
        <v>0</v>
      </c>
    </row>
    <row r="289" spans="1:7" x14ac:dyDescent="0.25">
      <c r="A289" s="42"/>
      <c r="B289" s="40"/>
      <c r="D289" s="6" t="str">
        <f>IFERROR(VLOOKUP(SALIDAS[[#This Row],[CODIGO]],PRODUCTOS[],2,FALSE),"")</f>
        <v/>
      </c>
      <c r="E289" s="9"/>
      <c r="F289" s="9"/>
      <c r="G289" s="6">
        <f>SALIDAS[[#This Row],[CANTIDAD]]*SALIDAS[[#This Row],[VALOR UNIT.]]</f>
        <v>0</v>
      </c>
    </row>
    <row r="290" spans="1:7" x14ac:dyDescent="0.25">
      <c r="A290" s="42"/>
      <c r="B290" s="40"/>
      <c r="D290" s="6" t="str">
        <f>IFERROR(VLOOKUP(SALIDAS[[#This Row],[CODIGO]],PRODUCTOS[],2,FALSE),"")</f>
        <v/>
      </c>
      <c r="E290" s="9"/>
      <c r="F290" s="9"/>
      <c r="G290" s="6">
        <f>SALIDAS[[#This Row],[CANTIDAD]]*SALIDAS[[#This Row],[VALOR UNIT.]]</f>
        <v>0</v>
      </c>
    </row>
    <row r="291" spans="1:7" x14ac:dyDescent="0.25">
      <c r="A291" s="42"/>
      <c r="B291" s="40"/>
      <c r="D291" s="6" t="str">
        <f>IFERROR(VLOOKUP(SALIDAS[[#This Row],[CODIGO]],PRODUCTOS[],2,FALSE),"")</f>
        <v/>
      </c>
      <c r="E291" s="9"/>
      <c r="F291" s="9"/>
      <c r="G291" s="6">
        <f>SALIDAS[[#This Row],[CANTIDAD]]*SALIDAS[[#This Row],[VALOR UNIT.]]</f>
        <v>0</v>
      </c>
    </row>
    <row r="292" spans="1:7" x14ac:dyDescent="0.25">
      <c r="A292" s="42"/>
      <c r="B292" s="40"/>
      <c r="D292" s="6" t="str">
        <f>IFERROR(VLOOKUP(SALIDAS[[#This Row],[CODIGO]],PRODUCTOS[],2,FALSE),"")</f>
        <v/>
      </c>
      <c r="E292" s="9"/>
      <c r="F292" s="9"/>
      <c r="G292" s="6">
        <f>SALIDAS[[#This Row],[CANTIDAD]]*SALIDAS[[#This Row],[VALOR UNIT.]]</f>
        <v>0</v>
      </c>
    </row>
    <row r="293" spans="1:7" x14ac:dyDescent="0.25">
      <c r="A293" s="42"/>
      <c r="B293" s="40"/>
      <c r="D293" s="6" t="str">
        <f>IFERROR(VLOOKUP(SALIDAS[[#This Row],[CODIGO]],PRODUCTOS[],2,FALSE),"")</f>
        <v/>
      </c>
      <c r="E293" s="9"/>
      <c r="F293" s="9"/>
      <c r="G293" s="6">
        <f>SALIDAS[[#This Row],[CANTIDAD]]*SALIDAS[[#This Row],[VALOR UNIT.]]</f>
        <v>0</v>
      </c>
    </row>
    <row r="294" spans="1:7" x14ac:dyDescent="0.25">
      <c r="A294" s="42"/>
      <c r="B294" s="40"/>
      <c r="D294" s="6" t="str">
        <f>IFERROR(VLOOKUP(SALIDAS[[#This Row],[CODIGO]],PRODUCTOS[],2,FALSE),"")</f>
        <v/>
      </c>
      <c r="E294" s="9"/>
      <c r="F294" s="9"/>
      <c r="G294" s="6">
        <f>SALIDAS[[#This Row],[CANTIDAD]]*SALIDAS[[#This Row],[VALOR UNIT.]]</f>
        <v>0</v>
      </c>
    </row>
    <row r="295" spans="1:7" x14ac:dyDescent="0.25">
      <c r="A295" s="42"/>
      <c r="B295" s="40"/>
      <c r="D295" s="6" t="str">
        <f>IFERROR(VLOOKUP(SALIDAS[[#This Row],[CODIGO]],PRODUCTOS[],2,FALSE),"")</f>
        <v/>
      </c>
      <c r="E295" s="9"/>
      <c r="F295" s="9"/>
      <c r="G295" s="6">
        <f>SALIDAS[[#This Row],[CANTIDAD]]*SALIDAS[[#This Row],[VALOR UNIT.]]</f>
        <v>0</v>
      </c>
    </row>
    <row r="296" spans="1:7" x14ac:dyDescent="0.25">
      <c r="A296" s="42"/>
      <c r="B296" s="40"/>
      <c r="D296" s="6" t="str">
        <f>IFERROR(VLOOKUP(SALIDAS[[#This Row],[CODIGO]],PRODUCTOS[],2,FALSE),"")</f>
        <v/>
      </c>
      <c r="E296" s="9"/>
      <c r="F296" s="9"/>
      <c r="G296" s="6">
        <f>SALIDAS[[#This Row],[CANTIDAD]]*SALIDAS[[#This Row],[VALOR UNIT.]]</f>
        <v>0</v>
      </c>
    </row>
    <row r="297" spans="1:7" x14ac:dyDescent="0.25">
      <c r="A297" s="42"/>
      <c r="B297" s="40"/>
      <c r="D297" s="6" t="str">
        <f>IFERROR(VLOOKUP(SALIDAS[[#This Row],[CODIGO]],PRODUCTOS[],2,FALSE),"")</f>
        <v/>
      </c>
      <c r="E297" s="9"/>
      <c r="F297" s="9"/>
      <c r="G297" s="6">
        <f>SALIDAS[[#This Row],[CANTIDAD]]*SALIDAS[[#This Row],[VALOR UNIT.]]</f>
        <v>0</v>
      </c>
    </row>
    <row r="298" spans="1:7" x14ac:dyDescent="0.25">
      <c r="A298" s="42"/>
      <c r="B298" s="40"/>
      <c r="D298" s="6" t="str">
        <f>IFERROR(VLOOKUP(SALIDAS[[#This Row],[CODIGO]],PRODUCTOS[],2,FALSE),"")</f>
        <v/>
      </c>
      <c r="E298" s="9"/>
      <c r="F298" s="9"/>
      <c r="G298" s="6">
        <f>SALIDAS[[#This Row],[CANTIDAD]]*SALIDAS[[#This Row],[VALOR UNIT.]]</f>
        <v>0</v>
      </c>
    </row>
    <row r="299" spans="1:7" x14ac:dyDescent="0.25">
      <c r="A299" s="42"/>
      <c r="B299" s="40"/>
      <c r="D299" s="6" t="str">
        <f>IFERROR(VLOOKUP(SALIDAS[[#This Row],[CODIGO]],PRODUCTOS[],2,FALSE),"")</f>
        <v/>
      </c>
      <c r="E299" s="9"/>
      <c r="F299" s="9"/>
      <c r="G299" s="6">
        <f>SALIDAS[[#This Row],[CANTIDAD]]*SALIDAS[[#This Row],[VALOR UNIT.]]</f>
        <v>0</v>
      </c>
    </row>
    <row r="300" spans="1:7" x14ac:dyDescent="0.25">
      <c r="A300" s="42"/>
      <c r="B300" s="40"/>
      <c r="D300" s="6" t="str">
        <f>IFERROR(VLOOKUP(SALIDAS[[#This Row],[CODIGO]],PRODUCTOS[],2,FALSE),"")</f>
        <v/>
      </c>
      <c r="E300" s="9"/>
      <c r="F300" s="9"/>
      <c r="G300" s="6">
        <f>SALIDAS[[#This Row],[CANTIDAD]]*SALIDAS[[#This Row],[VALOR UNIT.]]</f>
        <v>0</v>
      </c>
    </row>
    <row r="301" spans="1:7" x14ac:dyDescent="0.25">
      <c r="A301" s="42"/>
      <c r="B301" s="40"/>
      <c r="D301" s="6" t="str">
        <f>IFERROR(VLOOKUP(SALIDAS[[#This Row],[CODIGO]],PRODUCTOS[],2,FALSE),"")</f>
        <v/>
      </c>
      <c r="E301" s="9"/>
      <c r="F301" s="9"/>
      <c r="G301" s="6">
        <f>SALIDAS[[#This Row],[CANTIDAD]]*SALIDAS[[#This Row],[VALOR UNIT.]]</f>
        <v>0</v>
      </c>
    </row>
    <row r="302" spans="1:7" x14ac:dyDescent="0.25">
      <c r="A302" s="42"/>
      <c r="B302" s="40"/>
      <c r="D302" s="6" t="str">
        <f>IFERROR(VLOOKUP(SALIDAS[[#This Row],[CODIGO]],PRODUCTOS[],2,FALSE),"")</f>
        <v/>
      </c>
      <c r="E302" s="9"/>
      <c r="F302" s="9"/>
      <c r="G302" s="6">
        <f>SALIDAS[[#This Row],[CANTIDAD]]*SALIDAS[[#This Row],[VALOR UNIT.]]</f>
        <v>0</v>
      </c>
    </row>
    <row r="303" spans="1:7" x14ac:dyDescent="0.25">
      <c r="A303" s="42"/>
      <c r="B303" s="40"/>
      <c r="D303" s="6" t="str">
        <f>IFERROR(VLOOKUP(SALIDAS[[#This Row],[CODIGO]],PRODUCTOS[],2,FALSE),"")</f>
        <v/>
      </c>
      <c r="E303" s="9"/>
      <c r="F303" s="9"/>
      <c r="G303" s="6">
        <f>SALIDAS[[#This Row],[CANTIDAD]]*SALIDAS[[#This Row],[VALOR UNIT.]]</f>
        <v>0</v>
      </c>
    </row>
    <row r="304" spans="1:7" x14ac:dyDescent="0.25">
      <c r="A304" s="42"/>
      <c r="B304" s="40"/>
      <c r="D304" s="6" t="str">
        <f>IFERROR(VLOOKUP(SALIDAS[[#This Row],[CODIGO]],PRODUCTOS[],2,FALSE),"")</f>
        <v/>
      </c>
      <c r="E304" s="9"/>
      <c r="F304" s="9"/>
      <c r="G304" s="6">
        <f>SALIDAS[[#This Row],[CANTIDAD]]*SALIDAS[[#This Row],[VALOR UNIT.]]</f>
        <v>0</v>
      </c>
    </row>
    <row r="305" spans="1:7" x14ac:dyDescent="0.25">
      <c r="A305" s="42"/>
      <c r="B305" s="40"/>
      <c r="D305" s="6" t="str">
        <f>IFERROR(VLOOKUP(SALIDAS[[#This Row],[CODIGO]],PRODUCTOS[],2,FALSE),"")</f>
        <v/>
      </c>
      <c r="E305" s="9"/>
      <c r="F305" s="9"/>
      <c r="G305" s="6">
        <f>SALIDAS[[#This Row],[CANTIDAD]]*SALIDAS[[#This Row],[VALOR UNIT.]]</f>
        <v>0</v>
      </c>
    </row>
    <row r="306" spans="1:7" x14ac:dyDescent="0.25">
      <c r="A306" s="42"/>
      <c r="B306" s="40"/>
      <c r="D306" s="6" t="str">
        <f>IFERROR(VLOOKUP(SALIDAS[[#This Row],[CODIGO]],PRODUCTOS[],2,FALSE),"")</f>
        <v/>
      </c>
      <c r="E306" s="9"/>
      <c r="F306" s="9"/>
      <c r="G306" s="6">
        <f>SALIDAS[[#This Row],[CANTIDAD]]*SALIDAS[[#This Row],[VALOR UNIT.]]</f>
        <v>0</v>
      </c>
    </row>
    <row r="307" spans="1:7" x14ac:dyDescent="0.25">
      <c r="A307" s="42"/>
      <c r="B307" s="40"/>
      <c r="D307" s="6" t="str">
        <f>IFERROR(VLOOKUP(SALIDAS[[#This Row],[CODIGO]],PRODUCTOS[],2,FALSE),"")</f>
        <v/>
      </c>
      <c r="E307" s="9"/>
      <c r="F307" s="9"/>
      <c r="G307" s="6">
        <f>SALIDAS[[#This Row],[CANTIDAD]]*SALIDAS[[#This Row],[VALOR UNIT.]]</f>
        <v>0</v>
      </c>
    </row>
    <row r="308" spans="1:7" x14ac:dyDescent="0.25">
      <c r="A308" s="42"/>
      <c r="B308" s="40"/>
      <c r="D308" s="6" t="str">
        <f>IFERROR(VLOOKUP(SALIDAS[[#This Row],[CODIGO]],PRODUCTOS[],2,FALSE),"")</f>
        <v/>
      </c>
      <c r="E308" s="9"/>
      <c r="F308" s="9"/>
      <c r="G308" s="6">
        <f>SALIDAS[[#This Row],[CANTIDAD]]*SALIDAS[[#This Row],[VALOR UNIT.]]</f>
        <v>0</v>
      </c>
    </row>
    <row r="309" spans="1:7" x14ac:dyDescent="0.25">
      <c r="A309" s="42"/>
      <c r="B309" s="40"/>
      <c r="D309" s="6" t="str">
        <f>IFERROR(VLOOKUP(SALIDAS[[#This Row],[CODIGO]],PRODUCTOS[],2,FALSE),"")</f>
        <v/>
      </c>
      <c r="E309" s="9"/>
      <c r="F309" s="9"/>
      <c r="G309" s="6">
        <f>SALIDAS[[#This Row],[CANTIDAD]]*SALIDAS[[#This Row],[VALOR UNIT.]]</f>
        <v>0</v>
      </c>
    </row>
    <row r="310" spans="1:7" x14ac:dyDescent="0.25">
      <c r="A310" s="42"/>
      <c r="B310" s="40"/>
      <c r="D310" s="6" t="str">
        <f>IFERROR(VLOOKUP(SALIDAS[[#This Row],[CODIGO]],PRODUCTOS[],2,FALSE),"")</f>
        <v/>
      </c>
      <c r="E310" s="9"/>
      <c r="F310" s="9"/>
      <c r="G310" s="6">
        <f>SALIDAS[[#This Row],[CANTIDAD]]*SALIDAS[[#This Row],[VALOR UNIT.]]</f>
        <v>0</v>
      </c>
    </row>
    <row r="311" spans="1:7" x14ac:dyDescent="0.25">
      <c r="A311" s="42"/>
      <c r="B311" s="40"/>
      <c r="D311" s="6" t="str">
        <f>IFERROR(VLOOKUP(SALIDAS[[#This Row],[CODIGO]],PRODUCTOS[],2,FALSE),"")</f>
        <v/>
      </c>
      <c r="E311" s="9"/>
      <c r="F311" s="9"/>
      <c r="G311" s="6">
        <f>SALIDAS[[#This Row],[CANTIDAD]]*SALIDAS[[#This Row],[VALOR UNIT.]]</f>
        <v>0</v>
      </c>
    </row>
    <row r="312" spans="1:7" x14ac:dyDescent="0.25">
      <c r="A312" s="42"/>
      <c r="B312" s="40"/>
      <c r="D312" s="6" t="str">
        <f>IFERROR(VLOOKUP(SALIDAS[[#This Row],[CODIGO]],PRODUCTOS[],2,FALSE),"")</f>
        <v/>
      </c>
      <c r="E312" s="9"/>
      <c r="F312" s="9"/>
      <c r="G312" s="6">
        <f>SALIDAS[[#This Row],[CANTIDAD]]*SALIDAS[[#This Row],[VALOR UNIT.]]</f>
        <v>0</v>
      </c>
    </row>
    <row r="313" spans="1:7" x14ac:dyDescent="0.25">
      <c r="A313" s="42"/>
      <c r="B313" s="40"/>
      <c r="D313" s="6" t="str">
        <f>IFERROR(VLOOKUP(SALIDAS[[#This Row],[CODIGO]],PRODUCTOS[],2,FALSE),"")</f>
        <v/>
      </c>
      <c r="E313" s="9"/>
      <c r="F313" s="9"/>
      <c r="G313" s="6">
        <f>SALIDAS[[#This Row],[CANTIDAD]]*SALIDAS[[#This Row],[VALOR UNIT.]]</f>
        <v>0</v>
      </c>
    </row>
    <row r="314" spans="1:7" x14ac:dyDescent="0.25">
      <c r="A314" s="42"/>
      <c r="B314" s="40"/>
      <c r="D314" s="6" t="str">
        <f>IFERROR(VLOOKUP(SALIDAS[[#This Row],[CODIGO]],PRODUCTOS[],2,FALSE),"")</f>
        <v/>
      </c>
      <c r="E314" s="9"/>
      <c r="F314" s="9"/>
      <c r="G314" s="6">
        <f>SALIDAS[[#This Row],[CANTIDAD]]*SALIDAS[[#This Row],[VALOR UNIT.]]</f>
        <v>0</v>
      </c>
    </row>
    <row r="315" spans="1:7" x14ac:dyDescent="0.25">
      <c r="A315" s="42"/>
      <c r="B315" s="40"/>
      <c r="D315" s="6" t="str">
        <f>IFERROR(VLOOKUP(SALIDAS[[#This Row],[CODIGO]],PRODUCTOS[],2,FALSE),"")</f>
        <v/>
      </c>
      <c r="E315" s="9"/>
      <c r="F315" s="9"/>
      <c r="G315" s="6">
        <f>SALIDAS[[#This Row],[CANTIDAD]]*SALIDAS[[#This Row],[VALOR UNIT.]]</f>
        <v>0</v>
      </c>
    </row>
    <row r="316" spans="1:7" x14ac:dyDescent="0.25">
      <c r="A316" s="42"/>
      <c r="B316" s="40"/>
      <c r="D316" s="6" t="str">
        <f>IFERROR(VLOOKUP(SALIDAS[[#This Row],[CODIGO]],PRODUCTOS[],2,FALSE),"")</f>
        <v/>
      </c>
      <c r="E316" s="9"/>
      <c r="F316" s="9"/>
      <c r="G316" s="6">
        <f>SALIDAS[[#This Row],[CANTIDAD]]*SALIDAS[[#This Row],[VALOR UNIT.]]</f>
        <v>0</v>
      </c>
    </row>
    <row r="317" spans="1:7" x14ac:dyDescent="0.25">
      <c r="A317" s="42"/>
      <c r="B317" s="40"/>
      <c r="D317" s="6" t="str">
        <f>IFERROR(VLOOKUP(SALIDAS[[#This Row],[CODIGO]],PRODUCTOS[],2,FALSE),"")</f>
        <v/>
      </c>
      <c r="E317" s="9"/>
      <c r="F317" s="9"/>
      <c r="G317" s="6">
        <f>SALIDAS[[#This Row],[CANTIDAD]]*SALIDAS[[#This Row],[VALOR UNIT.]]</f>
        <v>0</v>
      </c>
    </row>
    <row r="318" spans="1:7" x14ac:dyDescent="0.25">
      <c r="A318" s="42"/>
      <c r="B318" s="40"/>
      <c r="D318" s="6" t="str">
        <f>IFERROR(VLOOKUP(SALIDAS[[#This Row],[CODIGO]],PRODUCTOS[],2,FALSE),"")</f>
        <v/>
      </c>
      <c r="E318" s="9"/>
      <c r="F318" s="9"/>
      <c r="G318" s="6">
        <f>SALIDAS[[#This Row],[CANTIDAD]]*SALIDAS[[#This Row],[VALOR UNIT.]]</f>
        <v>0</v>
      </c>
    </row>
    <row r="319" spans="1:7" x14ac:dyDescent="0.25">
      <c r="A319" s="42"/>
      <c r="B319" s="40"/>
      <c r="D319" s="6" t="str">
        <f>IFERROR(VLOOKUP(SALIDAS[[#This Row],[CODIGO]],PRODUCTOS[],2,FALSE),"")</f>
        <v/>
      </c>
      <c r="E319" s="9"/>
      <c r="F319" s="9"/>
      <c r="G319" s="6">
        <f>SALIDAS[[#This Row],[CANTIDAD]]*SALIDAS[[#This Row],[VALOR UNIT.]]</f>
        <v>0</v>
      </c>
    </row>
    <row r="320" spans="1:7" x14ac:dyDescent="0.25">
      <c r="A320" s="42"/>
      <c r="B320" s="40"/>
      <c r="D320" s="6" t="str">
        <f>IFERROR(VLOOKUP(SALIDAS[[#This Row],[CODIGO]],PRODUCTOS[],2,FALSE),"")</f>
        <v/>
      </c>
      <c r="E320" s="9"/>
      <c r="F320" s="9"/>
      <c r="G320" s="6">
        <f>SALIDAS[[#This Row],[CANTIDAD]]*SALIDAS[[#This Row],[VALOR UNIT.]]</f>
        <v>0</v>
      </c>
    </row>
    <row r="321" spans="1:7" x14ac:dyDescent="0.25">
      <c r="A321" s="42"/>
      <c r="B321" s="40"/>
      <c r="D321" s="6" t="str">
        <f>IFERROR(VLOOKUP(SALIDAS[[#This Row],[CODIGO]],PRODUCTOS[],2,FALSE),"")</f>
        <v/>
      </c>
      <c r="E321" s="9"/>
      <c r="F321" s="9"/>
      <c r="G321" s="6">
        <f>SALIDAS[[#This Row],[CANTIDAD]]*SALIDAS[[#This Row],[VALOR UNIT.]]</f>
        <v>0</v>
      </c>
    </row>
    <row r="322" spans="1:7" x14ac:dyDescent="0.25">
      <c r="A322" s="42"/>
      <c r="B322" s="40"/>
      <c r="D322" s="6" t="str">
        <f>IFERROR(VLOOKUP(SALIDAS[[#This Row],[CODIGO]],PRODUCTOS[],2,FALSE),"")</f>
        <v/>
      </c>
      <c r="E322" s="9"/>
      <c r="F322" s="9"/>
      <c r="G322" s="6">
        <f>SALIDAS[[#This Row],[CANTIDAD]]*SALIDAS[[#This Row],[VALOR UNIT.]]</f>
        <v>0</v>
      </c>
    </row>
    <row r="323" spans="1:7" x14ac:dyDescent="0.25">
      <c r="A323" s="42"/>
      <c r="B323" s="40"/>
      <c r="D323" s="6" t="str">
        <f>IFERROR(VLOOKUP(SALIDAS[[#This Row],[CODIGO]],PRODUCTOS[],2,FALSE),"")</f>
        <v/>
      </c>
      <c r="E323" s="9"/>
      <c r="F323" s="9"/>
      <c r="G323" s="6">
        <f>SALIDAS[[#This Row],[CANTIDAD]]*SALIDAS[[#This Row],[VALOR UNIT.]]</f>
        <v>0</v>
      </c>
    </row>
    <row r="324" spans="1:7" x14ac:dyDescent="0.25">
      <c r="A324" s="42"/>
      <c r="B324" s="40"/>
      <c r="D324" s="6" t="str">
        <f>IFERROR(VLOOKUP(SALIDAS[[#This Row],[CODIGO]],PRODUCTOS[],2,FALSE),"")</f>
        <v/>
      </c>
      <c r="E324" s="9"/>
      <c r="F324" s="9"/>
      <c r="G324" s="6">
        <f>SALIDAS[[#This Row],[CANTIDAD]]*SALIDAS[[#This Row],[VALOR UNIT.]]</f>
        <v>0</v>
      </c>
    </row>
    <row r="325" spans="1:7" x14ac:dyDescent="0.25">
      <c r="A325" s="42"/>
      <c r="B325" s="40"/>
      <c r="D325" s="6" t="str">
        <f>IFERROR(VLOOKUP(SALIDAS[[#This Row],[CODIGO]],PRODUCTOS[],2,FALSE),"")</f>
        <v/>
      </c>
      <c r="E325" s="9"/>
      <c r="F325" s="9"/>
      <c r="G325" s="6">
        <f>SALIDAS[[#This Row],[CANTIDAD]]*SALIDAS[[#This Row],[VALOR UNIT.]]</f>
        <v>0</v>
      </c>
    </row>
    <row r="326" spans="1:7" x14ac:dyDescent="0.25">
      <c r="A326" s="42"/>
      <c r="B326" s="40"/>
      <c r="D326" s="6" t="str">
        <f>IFERROR(VLOOKUP(SALIDAS[[#This Row],[CODIGO]],PRODUCTOS[],2,FALSE),"")</f>
        <v/>
      </c>
      <c r="E326" s="9"/>
      <c r="F326" s="9"/>
      <c r="G326" s="6">
        <f>SALIDAS[[#This Row],[CANTIDAD]]*SALIDAS[[#This Row],[VALOR UNIT.]]</f>
        <v>0</v>
      </c>
    </row>
    <row r="327" spans="1:7" x14ac:dyDescent="0.25">
      <c r="A327" s="42"/>
      <c r="B327" s="40"/>
      <c r="D327" s="6" t="str">
        <f>IFERROR(VLOOKUP(SALIDAS[[#This Row],[CODIGO]],PRODUCTOS[],2,FALSE),"")</f>
        <v/>
      </c>
      <c r="E327" s="9"/>
      <c r="F327" s="9"/>
      <c r="G327" s="6">
        <f>SALIDAS[[#This Row],[CANTIDAD]]*SALIDAS[[#This Row],[VALOR UNIT.]]</f>
        <v>0</v>
      </c>
    </row>
    <row r="328" spans="1:7" x14ac:dyDescent="0.25">
      <c r="A328" s="42"/>
      <c r="B328" s="40"/>
      <c r="D328" s="6" t="str">
        <f>IFERROR(VLOOKUP(SALIDAS[[#This Row],[CODIGO]],PRODUCTOS[],2,FALSE),"")</f>
        <v/>
      </c>
      <c r="E328" s="9"/>
      <c r="F328" s="9"/>
      <c r="G328" s="6">
        <f>SALIDAS[[#This Row],[CANTIDAD]]*SALIDAS[[#This Row],[VALOR UNIT.]]</f>
        <v>0</v>
      </c>
    </row>
    <row r="329" spans="1:7" x14ac:dyDescent="0.25">
      <c r="A329" s="42"/>
      <c r="B329" s="40"/>
      <c r="D329" s="6" t="str">
        <f>IFERROR(VLOOKUP(SALIDAS[[#This Row],[CODIGO]],PRODUCTOS[],2,FALSE),"")</f>
        <v/>
      </c>
      <c r="E329" s="9"/>
      <c r="F329" s="9"/>
      <c r="G329" s="6">
        <f>SALIDAS[[#This Row],[CANTIDAD]]*SALIDAS[[#This Row],[VALOR UNIT.]]</f>
        <v>0</v>
      </c>
    </row>
    <row r="330" spans="1:7" x14ac:dyDescent="0.25">
      <c r="A330" s="42"/>
      <c r="B330" s="40"/>
      <c r="D330" s="6" t="str">
        <f>IFERROR(VLOOKUP(SALIDAS[[#This Row],[CODIGO]],PRODUCTOS[],2,FALSE),"")</f>
        <v/>
      </c>
      <c r="E330" s="9"/>
      <c r="F330" s="9"/>
      <c r="G330" s="6">
        <f>SALIDAS[[#This Row],[CANTIDAD]]*SALIDAS[[#This Row],[VALOR UNIT.]]</f>
        <v>0</v>
      </c>
    </row>
    <row r="331" spans="1:7" x14ac:dyDescent="0.25">
      <c r="A331" s="42"/>
      <c r="B331" s="40"/>
      <c r="D331" s="6" t="str">
        <f>IFERROR(VLOOKUP(SALIDAS[[#This Row],[CODIGO]],PRODUCTOS[],2,FALSE),"")</f>
        <v/>
      </c>
      <c r="E331" s="9"/>
      <c r="F331" s="9"/>
      <c r="G331" s="6">
        <f>SALIDAS[[#This Row],[CANTIDAD]]*SALIDAS[[#This Row],[VALOR UNIT.]]</f>
        <v>0</v>
      </c>
    </row>
    <row r="332" spans="1:7" x14ac:dyDescent="0.25">
      <c r="A332" s="42"/>
      <c r="B332" s="40"/>
      <c r="D332" s="6" t="str">
        <f>IFERROR(VLOOKUP(SALIDAS[[#This Row],[CODIGO]],PRODUCTOS[],2,FALSE),"")</f>
        <v/>
      </c>
      <c r="E332" s="9"/>
      <c r="F332" s="9"/>
      <c r="G332" s="6">
        <f>SALIDAS[[#This Row],[CANTIDAD]]*SALIDAS[[#This Row],[VALOR UNIT.]]</f>
        <v>0</v>
      </c>
    </row>
    <row r="333" spans="1:7" x14ac:dyDescent="0.25">
      <c r="A333" s="42"/>
      <c r="B333" s="40"/>
      <c r="D333" s="6" t="str">
        <f>IFERROR(VLOOKUP(SALIDAS[[#This Row],[CODIGO]],PRODUCTOS[],2,FALSE),"")</f>
        <v/>
      </c>
      <c r="E333" s="9"/>
      <c r="F333" s="9"/>
      <c r="G333" s="6">
        <f>SALIDAS[[#This Row],[CANTIDAD]]*SALIDAS[[#This Row],[VALOR UNIT.]]</f>
        <v>0</v>
      </c>
    </row>
    <row r="334" spans="1:7" x14ac:dyDescent="0.25">
      <c r="A334" s="42"/>
      <c r="B334" s="40"/>
      <c r="D334" s="6" t="str">
        <f>IFERROR(VLOOKUP(SALIDAS[[#This Row],[CODIGO]],PRODUCTOS[],2,FALSE),"")</f>
        <v/>
      </c>
      <c r="E334" s="9"/>
      <c r="F334" s="9"/>
      <c r="G334" s="6">
        <f>SALIDAS[[#This Row],[CANTIDAD]]*SALIDAS[[#This Row],[VALOR UNIT.]]</f>
        <v>0</v>
      </c>
    </row>
    <row r="335" spans="1:7" x14ac:dyDescent="0.25">
      <c r="A335" s="42"/>
      <c r="B335" s="40"/>
      <c r="D335" s="6" t="str">
        <f>IFERROR(VLOOKUP(SALIDAS[[#This Row],[CODIGO]],PRODUCTOS[],2,FALSE),"")</f>
        <v/>
      </c>
      <c r="E335" s="9"/>
      <c r="F335" s="9"/>
      <c r="G335" s="6">
        <f>SALIDAS[[#This Row],[CANTIDAD]]*SALIDAS[[#This Row],[VALOR UNIT.]]</f>
        <v>0</v>
      </c>
    </row>
    <row r="336" spans="1:7" x14ac:dyDescent="0.25">
      <c r="A336" s="42"/>
      <c r="B336" s="40"/>
      <c r="D336" s="6" t="str">
        <f>IFERROR(VLOOKUP(SALIDAS[[#This Row],[CODIGO]],PRODUCTOS[],2,FALSE),"")</f>
        <v/>
      </c>
      <c r="E336" s="9"/>
      <c r="F336" s="9"/>
      <c r="G336" s="6">
        <f>SALIDAS[[#This Row],[CANTIDAD]]*SALIDAS[[#This Row],[VALOR UNIT.]]</f>
        <v>0</v>
      </c>
    </row>
    <row r="337" spans="1:7" x14ac:dyDescent="0.25">
      <c r="A337" s="42"/>
      <c r="B337" s="40"/>
      <c r="D337" s="6" t="str">
        <f>IFERROR(VLOOKUP(SALIDAS[[#This Row],[CODIGO]],PRODUCTOS[],2,FALSE),"")</f>
        <v/>
      </c>
      <c r="E337" s="9"/>
      <c r="F337" s="9"/>
      <c r="G337" s="6">
        <f>SALIDAS[[#This Row],[CANTIDAD]]*SALIDAS[[#This Row],[VALOR UNIT.]]</f>
        <v>0</v>
      </c>
    </row>
    <row r="338" spans="1:7" x14ac:dyDescent="0.25">
      <c r="A338" s="42"/>
      <c r="B338" s="40"/>
      <c r="D338" s="6" t="str">
        <f>IFERROR(VLOOKUP(SALIDAS[[#This Row],[CODIGO]],PRODUCTOS[],2,FALSE),"")</f>
        <v/>
      </c>
      <c r="E338" s="9"/>
      <c r="F338" s="9"/>
      <c r="G338" s="6">
        <f>SALIDAS[[#This Row],[CANTIDAD]]*SALIDAS[[#This Row],[VALOR UNIT.]]</f>
        <v>0</v>
      </c>
    </row>
    <row r="339" spans="1:7" x14ac:dyDescent="0.25">
      <c r="A339" s="42"/>
      <c r="B339" s="40"/>
      <c r="D339" s="6" t="str">
        <f>IFERROR(VLOOKUP(SALIDAS[[#This Row],[CODIGO]],PRODUCTOS[],2,FALSE),"")</f>
        <v/>
      </c>
      <c r="E339" s="9"/>
      <c r="F339" s="9"/>
      <c r="G339" s="6">
        <f>SALIDAS[[#This Row],[CANTIDAD]]*SALIDAS[[#This Row],[VALOR UNIT.]]</f>
        <v>0</v>
      </c>
    </row>
    <row r="340" spans="1:7" x14ac:dyDescent="0.25">
      <c r="A340" s="42"/>
      <c r="B340" s="40"/>
      <c r="D340" s="6" t="str">
        <f>IFERROR(VLOOKUP(SALIDAS[[#This Row],[CODIGO]],PRODUCTOS[],2,FALSE),"")</f>
        <v/>
      </c>
      <c r="E340" s="9"/>
      <c r="F340" s="9"/>
      <c r="G340" s="6">
        <f>SALIDAS[[#This Row],[CANTIDAD]]*SALIDAS[[#This Row],[VALOR UNIT.]]</f>
        <v>0</v>
      </c>
    </row>
    <row r="341" spans="1:7" x14ac:dyDescent="0.25">
      <c r="A341" s="42"/>
      <c r="B341" s="40"/>
      <c r="D341" s="6" t="str">
        <f>IFERROR(VLOOKUP(SALIDAS[[#This Row],[CODIGO]],PRODUCTOS[],2,FALSE),"")</f>
        <v/>
      </c>
      <c r="E341" s="9"/>
      <c r="F341" s="9"/>
      <c r="G341" s="6">
        <f>SALIDAS[[#This Row],[CANTIDAD]]*SALIDAS[[#This Row],[VALOR UNIT.]]</f>
        <v>0</v>
      </c>
    </row>
    <row r="342" spans="1:7" x14ac:dyDescent="0.25">
      <c r="A342" s="42"/>
      <c r="B342" s="40"/>
      <c r="D342" s="6" t="str">
        <f>IFERROR(VLOOKUP(SALIDAS[[#This Row],[CODIGO]],PRODUCTOS[],2,FALSE),"")</f>
        <v/>
      </c>
      <c r="E342" s="9"/>
      <c r="F342" s="9"/>
      <c r="G342" s="6">
        <f>SALIDAS[[#This Row],[CANTIDAD]]*SALIDAS[[#This Row],[VALOR UNIT.]]</f>
        <v>0</v>
      </c>
    </row>
    <row r="343" spans="1:7" x14ac:dyDescent="0.25">
      <c r="A343" s="42"/>
      <c r="B343" s="40"/>
      <c r="D343" s="6" t="str">
        <f>IFERROR(VLOOKUP(SALIDAS[[#This Row],[CODIGO]],PRODUCTOS[],2,FALSE),"")</f>
        <v/>
      </c>
      <c r="E343" s="9"/>
      <c r="F343" s="9"/>
      <c r="G343" s="6">
        <f>SALIDAS[[#This Row],[CANTIDAD]]*SALIDAS[[#This Row],[VALOR UNIT.]]</f>
        <v>0</v>
      </c>
    </row>
    <row r="344" spans="1:7" x14ac:dyDescent="0.25">
      <c r="A344" s="42"/>
      <c r="B344" s="40"/>
      <c r="D344" s="6" t="str">
        <f>IFERROR(VLOOKUP(SALIDAS[[#This Row],[CODIGO]],PRODUCTOS[],2,FALSE),"")</f>
        <v/>
      </c>
      <c r="E344" s="9"/>
      <c r="F344" s="9"/>
      <c r="G344" s="6">
        <f>SALIDAS[[#This Row],[CANTIDAD]]*SALIDAS[[#This Row],[VALOR UNIT.]]</f>
        <v>0</v>
      </c>
    </row>
    <row r="345" spans="1:7" x14ac:dyDescent="0.25">
      <c r="A345" s="42"/>
      <c r="B345" s="40"/>
      <c r="D345" s="6" t="str">
        <f>IFERROR(VLOOKUP(SALIDAS[[#This Row],[CODIGO]],PRODUCTOS[],2,FALSE),"")</f>
        <v/>
      </c>
      <c r="E345" s="9"/>
      <c r="F345" s="9"/>
      <c r="G345" s="6">
        <f>SALIDAS[[#This Row],[CANTIDAD]]*SALIDAS[[#This Row],[VALOR UNIT.]]</f>
        <v>0</v>
      </c>
    </row>
    <row r="346" spans="1:7" x14ac:dyDescent="0.25">
      <c r="A346" s="42"/>
      <c r="B346" s="40"/>
      <c r="D346" s="6" t="str">
        <f>IFERROR(VLOOKUP(SALIDAS[[#This Row],[CODIGO]],PRODUCTOS[],2,FALSE),"")</f>
        <v/>
      </c>
      <c r="E346" s="9"/>
      <c r="F346" s="9"/>
      <c r="G346" s="6">
        <f>SALIDAS[[#This Row],[CANTIDAD]]*SALIDAS[[#This Row],[VALOR UNIT.]]</f>
        <v>0</v>
      </c>
    </row>
    <row r="347" spans="1:7" x14ac:dyDescent="0.25">
      <c r="A347" s="42"/>
      <c r="B347" s="40"/>
      <c r="D347" s="6" t="str">
        <f>IFERROR(VLOOKUP(SALIDAS[[#This Row],[CODIGO]],PRODUCTOS[],2,FALSE),"")</f>
        <v/>
      </c>
      <c r="E347" s="9"/>
      <c r="F347" s="9"/>
      <c r="G347" s="6">
        <f>SALIDAS[[#This Row],[CANTIDAD]]*SALIDAS[[#This Row],[VALOR UNIT.]]</f>
        <v>0</v>
      </c>
    </row>
    <row r="348" spans="1:7" x14ac:dyDescent="0.25">
      <c r="A348" s="42"/>
      <c r="B348" s="40"/>
      <c r="D348" s="6" t="str">
        <f>IFERROR(VLOOKUP(SALIDAS[[#This Row],[CODIGO]],PRODUCTOS[],2,FALSE),"")</f>
        <v/>
      </c>
      <c r="E348" s="9"/>
      <c r="F348" s="9"/>
      <c r="G348" s="6">
        <f>SALIDAS[[#This Row],[CANTIDAD]]*SALIDAS[[#This Row],[VALOR UNIT.]]</f>
        <v>0</v>
      </c>
    </row>
    <row r="349" spans="1:7" x14ac:dyDescent="0.25">
      <c r="A349" s="42"/>
      <c r="B349" s="40"/>
      <c r="D349" s="6" t="str">
        <f>IFERROR(VLOOKUP(SALIDAS[[#This Row],[CODIGO]],PRODUCTOS[],2,FALSE),"")</f>
        <v/>
      </c>
      <c r="E349" s="9"/>
      <c r="F349" s="9"/>
      <c r="G349" s="6">
        <f>SALIDAS[[#This Row],[CANTIDAD]]*SALIDAS[[#This Row],[VALOR UNIT.]]</f>
        <v>0</v>
      </c>
    </row>
    <row r="350" spans="1:7" x14ac:dyDescent="0.25">
      <c r="A350" s="42"/>
      <c r="B350" s="40"/>
      <c r="D350" s="6" t="str">
        <f>IFERROR(VLOOKUP(SALIDAS[[#This Row],[CODIGO]],PRODUCTOS[],2,FALSE),"")</f>
        <v/>
      </c>
      <c r="E350" s="9"/>
      <c r="F350" s="9"/>
      <c r="G350" s="6">
        <f>SALIDAS[[#This Row],[CANTIDAD]]*SALIDAS[[#This Row],[VALOR UNIT.]]</f>
        <v>0</v>
      </c>
    </row>
    <row r="351" spans="1:7" x14ac:dyDescent="0.25">
      <c r="A351" s="42"/>
      <c r="B351" s="40"/>
      <c r="D351" s="6" t="str">
        <f>IFERROR(VLOOKUP(SALIDAS[[#This Row],[CODIGO]],PRODUCTOS[],2,FALSE),"")</f>
        <v/>
      </c>
      <c r="E351" s="9"/>
      <c r="F351" s="9"/>
      <c r="G351" s="6">
        <f>SALIDAS[[#This Row],[CANTIDAD]]*SALIDAS[[#This Row],[VALOR UNIT.]]</f>
        <v>0</v>
      </c>
    </row>
    <row r="352" spans="1:7" x14ac:dyDescent="0.25">
      <c r="A352" s="42"/>
      <c r="B352" s="40"/>
      <c r="D352" s="6" t="str">
        <f>IFERROR(VLOOKUP(SALIDAS[[#This Row],[CODIGO]],PRODUCTOS[],2,FALSE),"")</f>
        <v/>
      </c>
      <c r="E352" s="9"/>
      <c r="F352" s="9"/>
      <c r="G352" s="6">
        <f>SALIDAS[[#This Row],[CANTIDAD]]*SALIDAS[[#This Row],[VALOR UNIT.]]</f>
        <v>0</v>
      </c>
    </row>
    <row r="353" spans="1:7" x14ac:dyDescent="0.25">
      <c r="A353" s="42"/>
      <c r="B353" s="40"/>
      <c r="D353" s="6" t="str">
        <f>IFERROR(VLOOKUP(SALIDAS[[#This Row],[CODIGO]],PRODUCTOS[],2,FALSE),"")</f>
        <v/>
      </c>
      <c r="E353" s="9"/>
      <c r="F353" s="9"/>
      <c r="G353" s="6">
        <f>SALIDAS[[#This Row],[CANTIDAD]]*SALIDAS[[#This Row],[VALOR UNIT.]]</f>
        <v>0</v>
      </c>
    </row>
    <row r="354" spans="1:7" x14ac:dyDescent="0.25">
      <c r="A354" s="42"/>
      <c r="B354" s="40"/>
      <c r="D354" s="6" t="str">
        <f>IFERROR(VLOOKUP(SALIDAS[[#This Row],[CODIGO]],PRODUCTOS[],2,FALSE),"")</f>
        <v/>
      </c>
      <c r="E354" s="9"/>
      <c r="F354" s="9"/>
      <c r="G354" s="6">
        <f>SALIDAS[[#This Row],[CANTIDAD]]*SALIDAS[[#This Row],[VALOR UNIT.]]</f>
        <v>0</v>
      </c>
    </row>
    <row r="355" spans="1:7" x14ac:dyDescent="0.25">
      <c r="A355" s="42"/>
      <c r="B355" s="40"/>
      <c r="D355" s="6" t="str">
        <f>IFERROR(VLOOKUP(SALIDAS[[#This Row],[CODIGO]],PRODUCTOS[],2,FALSE),"")</f>
        <v/>
      </c>
      <c r="E355" s="9"/>
      <c r="F355" s="9"/>
      <c r="G355" s="6">
        <f>SALIDAS[[#This Row],[CANTIDAD]]*SALIDAS[[#This Row],[VALOR UNIT.]]</f>
        <v>0</v>
      </c>
    </row>
    <row r="356" spans="1:7" x14ac:dyDescent="0.25">
      <c r="A356" s="42"/>
      <c r="B356" s="40"/>
      <c r="D356" s="6" t="str">
        <f>IFERROR(VLOOKUP(SALIDAS[[#This Row],[CODIGO]],PRODUCTOS[],2,FALSE),"")</f>
        <v/>
      </c>
      <c r="E356" s="9"/>
      <c r="F356" s="9"/>
      <c r="G356" s="6">
        <f>SALIDAS[[#This Row],[CANTIDAD]]*SALIDAS[[#This Row],[VALOR UNIT.]]</f>
        <v>0</v>
      </c>
    </row>
    <row r="357" spans="1:7" x14ac:dyDescent="0.25">
      <c r="A357" s="42"/>
      <c r="B357" s="40"/>
      <c r="D357" s="6" t="str">
        <f>IFERROR(VLOOKUP(SALIDAS[[#This Row],[CODIGO]],PRODUCTOS[],2,FALSE),"")</f>
        <v/>
      </c>
      <c r="E357" s="9"/>
      <c r="F357" s="9"/>
      <c r="G357" s="6">
        <f>SALIDAS[[#This Row],[CANTIDAD]]*SALIDAS[[#This Row],[VALOR UNIT.]]</f>
        <v>0</v>
      </c>
    </row>
    <row r="358" spans="1:7" x14ac:dyDescent="0.25">
      <c r="A358" s="42"/>
      <c r="B358" s="40"/>
      <c r="D358" s="6" t="str">
        <f>IFERROR(VLOOKUP(SALIDAS[[#This Row],[CODIGO]],PRODUCTOS[],2,FALSE),"")</f>
        <v/>
      </c>
      <c r="E358" s="9"/>
      <c r="F358" s="9"/>
      <c r="G358" s="6">
        <f>SALIDAS[[#This Row],[CANTIDAD]]*SALIDAS[[#This Row],[VALOR UNIT.]]</f>
        <v>0</v>
      </c>
    </row>
    <row r="359" spans="1:7" x14ac:dyDescent="0.25">
      <c r="A359" s="42"/>
      <c r="B359" s="40"/>
      <c r="D359" s="6" t="str">
        <f>IFERROR(VLOOKUP(SALIDAS[[#This Row],[CODIGO]],PRODUCTOS[],2,FALSE),"")</f>
        <v/>
      </c>
      <c r="E359" s="9"/>
      <c r="F359" s="9"/>
      <c r="G359" s="6">
        <f>SALIDAS[[#This Row],[CANTIDAD]]*SALIDAS[[#This Row],[VALOR UNIT.]]</f>
        <v>0</v>
      </c>
    </row>
    <row r="360" spans="1:7" x14ac:dyDescent="0.25">
      <c r="A360" s="42"/>
      <c r="B360" s="40"/>
      <c r="D360" s="6" t="str">
        <f>IFERROR(VLOOKUP(SALIDAS[[#This Row],[CODIGO]],PRODUCTOS[],2,FALSE),"")</f>
        <v/>
      </c>
      <c r="E360" s="9"/>
      <c r="F360" s="9"/>
      <c r="G360" s="6">
        <f>SALIDAS[[#This Row],[CANTIDAD]]*SALIDAS[[#This Row],[VALOR UNIT.]]</f>
        <v>0</v>
      </c>
    </row>
    <row r="361" spans="1:7" x14ac:dyDescent="0.25">
      <c r="A361" s="42"/>
      <c r="B361" s="40"/>
      <c r="D361" s="6" t="str">
        <f>IFERROR(VLOOKUP(SALIDAS[[#This Row],[CODIGO]],PRODUCTOS[],2,FALSE),"")</f>
        <v/>
      </c>
      <c r="E361" s="9"/>
      <c r="F361" s="9"/>
      <c r="G361" s="6">
        <f>SALIDAS[[#This Row],[CANTIDAD]]*SALIDAS[[#This Row],[VALOR UNIT.]]</f>
        <v>0</v>
      </c>
    </row>
    <row r="362" spans="1:7" x14ac:dyDescent="0.25">
      <c r="A362" s="42"/>
      <c r="B362" s="40"/>
      <c r="D362" s="6" t="str">
        <f>IFERROR(VLOOKUP(SALIDAS[[#This Row],[CODIGO]],PRODUCTOS[],2,FALSE),"")</f>
        <v/>
      </c>
      <c r="E362" s="9"/>
      <c r="F362" s="9"/>
      <c r="G362" s="6">
        <f>SALIDAS[[#This Row],[CANTIDAD]]*SALIDAS[[#This Row],[VALOR UNIT.]]</f>
        <v>0</v>
      </c>
    </row>
    <row r="363" spans="1:7" x14ac:dyDescent="0.25">
      <c r="A363" s="42"/>
      <c r="B363" s="40"/>
      <c r="D363" s="6" t="str">
        <f>IFERROR(VLOOKUP(SALIDAS[[#This Row],[CODIGO]],PRODUCTOS[],2,FALSE),"")</f>
        <v/>
      </c>
      <c r="E363" s="9"/>
      <c r="F363" s="9"/>
      <c r="G363" s="6">
        <f>SALIDAS[[#This Row],[CANTIDAD]]*SALIDAS[[#This Row],[VALOR UNIT.]]</f>
        <v>0</v>
      </c>
    </row>
    <row r="364" spans="1:7" x14ac:dyDescent="0.25">
      <c r="A364" s="42"/>
      <c r="B364" s="40"/>
      <c r="D364" s="6" t="str">
        <f>IFERROR(VLOOKUP(SALIDAS[[#This Row],[CODIGO]],PRODUCTOS[],2,FALSE),"")</f>
        <v/>
      </c>
      <c r="E364" s="9"/>
      <c r="F364" s="9"/>
      <c r="G364" s="6">
        <f>SALIDAS[[#This Row],[CANTIDAD]]*SALIDAS[[#This Row],[VALOR UNIT.]]</f>
        <v>0</v>
      </c>
    </row>
    <row r="365" spans="1:7" x14ac:dyDescent="0.25">
      <c r="A365" s="42"/>
      <c r="B365" s="40"/>
      <c r="D365" s="6" t="str">
        <f>IFERROR(VLOOKUP(SALIDAS[[#This Row],[CODIGO]],PRODUCTOS[],2,FALSE),"")</f>
        <v/>
      </c>
      <c r="E365" s="9"/>
      <c r="F365" s="9"/>
      <c r="G365" s="6">
        <f>SALIDAS[[#This Row],[CANTIDAD]]*SALIDAS[[#This Row],[VALOR UNIT.]]</f>
        <v>0</v>
      </c>
    </row>
    <row r="366" spans="1:7" x14ac:dyDescent="0.25">
      <c r="A366" s="42"/>
      <c r="B366" s="40"/>
      <c r="D366" s="6" t="str">
        <f>IFERROR(VLOOKUP(SALIDAS[[#This Row],[CODIGO]],PRODUCTOS[],2,FALSE),"")</f>
        <v/>
      </c>
      <c r="E366" s="9"/>
      <c r="F366" s="9"/>
      <c r="G366" s="6">
        <f>SALIDAS[[#This Row],[CANTIDAD]]*SALIDAS[[#This Row],[VALOR UNIT.]]</f>
        <v>0</v>
      </c>
    </row>
    <row r="367" spans="1:7" x14ac:dyDescent="0.25">
      <c r="A367" s="42"/>
      <c r="B367" s="40"/>
      <c r="D367" s="6" t="str">
        <f>IFERROR(VLOOKUP(SALIDAS[[#This Row],[CODIGO]],PRODUCTOS[],2,FALSE),"")</f>
        <v/>
      </c>
      <c r="E367" s="9"/>
      <c r="F367" s="9"/>
      <c r="G367" s="6">
        <f>SALIDAS[[#This Row],[CANTIDAD]]*SALIDAS[[#This Row],[VALOR UNIT.]]</f>
        <v>0</v>
      </c>
    </row>
    <row r="368" spans="1:7" x14ac:dyDescent="0.25">
      <c r="A368" s="42"/>
      <c r="B368" s="40"/>
      <c r="D368" s="6" t="str">
        <f>IFERROR(VLOOKUP(SALIDAS[[#This Row],[CODIGO]],PRODUCTOS[],2,FALSE),"")</f>
        <v/>
      </c>
      <c r="E368" s="9"/>
      <c r="F368" s="9"/>
      <c r="G368" s="6">
        <f>SALIDAS[[#This Row],[CANTIDAD]]*SALIDAS[[#This Row],[VALOR UNIT.]]</f>
        <v>0</v>
      </c>
    </row>
    <row r="369" spans="1:7" x14ac:dyDescent="0.25">
      <c r="A369" s="42"/>
      <c r="B369" s="40"/>
      <c r="D369" s="6" t="str">
        <f>IFERROR(VLOOKUP(SALIDAS[[#This Row],[CODIGO]],PRODUCTOS[],2,FALSE),"")</f>
        <v/>
      </c>
      <c r="E369" s="9"/>
      <c r="F369" s="9"/>
      <c r="G369" s="6">
        <f>SALIDAS[[#This Row],[CANTIDAD]]*SALIDAS[[#This Row],[VALOR UNIT.]]</f>
        <v>0</v>
      </c>
    </row>
    <row r="370" spans="1:7" x14ac:dyDescent="0.25">
      <c r="A370" s="42"/>
      <c r="B370" s="40"/>
      <c r="D370" s="6" t="str">
        <f>IFERROR(VLOOKUP(SALIDAS[[#This Row],[CODIGO]],PRODUCTOS[],2,FALSE),"")</f>
        <v/>
      </c>
      <c r="E370" s="9"/>
      <c r="F370" s="9"/>
      <c r="G370" s="6">
        <f>SALIDAS[[#This Row],[CANTIDAD]]*SALIDAS[[#This Row],[VALOR UNIT.]]</f>
        <v>0</v>
      </c>
    </row>
    <row r="371" spans="1:7" x14ac:dyDescent="0.25">
      <c r="A371" s="42"/>
      <c r="B371" s="40"/>
      <c r="D371" s="6" t="str">
        <f>IFERROR(VLOOKUP(SALIDAS[[#This Row],[CODIGO]],PRODUCTOS[],2,FALSE),"")</f>
        <v/>
      </c>
      <c r="E371" s="9"/>
      <c r="F371" s="9"/>
      <c r="G371" s="6">
        <f>SALIDAS[[#This Row],[CANTIDAD]]*SALIDAS[[#This Row],[VALOR UNIT.]]</f>
        <v>0</v>
      </c>
    </row>
    <row r="372" spans="1:7" x14ac:dyDescent="0.25">
      <c r="A372" s="42"/>
      <c r="B372" s="40"/>
      <c r="D372" s="6" t="str">
        <f>IFERROR(VLOOKUP(SALIDAS[[#This Row],[CODIGO]],PRODUCTOS[],2,FALSE),"")</f>
        <v/>
      </c>
      <c r="E372" s="9"/>
      <c r="F372" s="9"/>
      <c r="G372" s="6">
        <f>SALIDAS[[#This Row],[CANTIDAD]]*SALIDAS[[#This Row],[VALOR UNIT.]]</f>
        <v>0</v>
      </c>
    </row>
    <row r="373" spans="1:7" x14ac:dyDescent="0.25">
      <c r="A373" s="42"/>
      <c r="B373" s="40"/>
      <c r="D373" s="6" t="str">
        <f>IFERROR(VLOOKUP(SALIDAS[[#This Row],[CODIGO]],PRODUCTOS[],2,FALSE),"")</f>
        <v/>
      </c>
      <c r="E373" s="9"/>
      <c r="F373" s="9"/>
      <c r="G373" s="6">
        <f>SALIDAS[[#This Row],[CANTIDAD]]*SALIDAS[[#This Row],[VALOR UNIT.]]</f>
        <v>0</v>
      </c>
    </row>
    <row r="374" spans="1:7" x14ac:dyDescent="0.25">
      <c r="A374" s="42"/>
      <c r="B374" s="40"/>
      <c r="D374" s="6" t="str">
        <f>IFERROR(VLOOKUP(SALIDAS[[#This Row],[CODIGO]],PRODUCTOS[],2,FALSE),"")</f>
        <v/>
      </c>
      <c r="E374" s="9"/>
      <c r="F374" s="9"/>
      <c r="G374" s="6">
        <f>SALIDAS[[#This Row],[CANTIDAD]]*SALIDAS[[#This Row],[VALOR UNIT.]]</f>
        <v>0</v>
      </c>
    </row>
    <row r="375" spans="1:7" x14ac:dyDescent="0.25">
      <c r="A375" s="42"/>
      <c r="B375" s="40"/>
      <c r="D375" s="6" t="str">
        <f>IFERROR(VLOOKUP(SALIDAS[[#This Row],[CODIGO]],PRODUCTOS[],2,FALSE),"")</f>
        <v/>
      </c>
      <c r="E375" s="9"/>
      <c r="F375" s="9"/>
      <c r="G375" s="6">
        <f>SALIDAS[[#This Row],[CANTIDAD]]*SALIDAS[[#This Row],[VALOR UNIT.]]</f>
        <v>0</v>
      </c>
    </row>
    <row r="376" spans="1:7" x14ac:dyDescent="0.25">
      <c r="A376" s="42"/>
      <c r="B376" s="40"/>
      <c r="D376" s="6" t="str">
        <f>IFERROR(VLOOKUP(SALIDAS[[#This Row],[CODIGO]],PRODUCTOS[],2,FALSE),"")</f>
        <v/>
      </c>
      <c r="E376" s="9"/>
      <c r="F376" s="9"/>
      <c r="G376" s="6">
        <f>SALIDAS[[#This Row],[CANTIDAD]]*SALIDAS[[#This Row],[VALOR UNIT.]]</f>
        <v>0</v>
      </c>
    </row>
    <row r="377" spans="1:7" x14ac:dyDescent="0.25">
      <c r="A377" s="42"/>
      <c r="B377" s="40"/>
      <c r="D377" s="6" t="str">
        <f>IFERROR(VLOOKUP(SALIDAS[[#This Row],[CODIGO]],PRODUCTOS[],2,FALSE),"")</f>
        <v/>
      </c>
      <c r="E377" s="9"/>
      <c r="F377" s="9"/>
      <c r="G377" s="6">
        <f>SALIDAS[[#This Row],[CANTIDAD]]*SALIDAS[[#This Row],[VALOR UNIT.]]</f>
        <v>0</v>
      </c>
    </row>
    <row r="378" spans="1:7" x14ac:dyDescent="0.25">
      <c r="A378" s="42"/>
      <c r="B378" s="40"/>
      <c r="D378" s="6" t="str">
        <f>IFERROR(VLOOKUP(SALIDAS[[#This Row],[CODIGO]],PRODUCTOS[],2,FALSE),"")</f>
        <v/>
      </c>
      <c r="E378" s="9"/>
      <c r="F378" s="9"/>
      <c r="G378" s="6">
        <f>SALIDAS[[#This Row],[CANTIDAD]]*SALIDAS[[#This Row],[VALOR UNIT.]]</f>
        <v>0</v>
      </c>
    </row>
    <row r="379" spans="1:7" x14ac:dyDescent="0.25">
      <c r="A379" s="42"/>
      <c r="B379" s="40"/>
      <c r="D379" s="6" t="str">
        <f>IFERROR(VLOOKUP(SALIDAS[[#This Row],[CODIGO]],PRODUCTOS[],2,FALSE),"")</f>
        <v/>
      </c>
      <c r="E379" s="9"/>
      <c r="F379" s="9"/>
      <c r="G379" s="6">
        <f>SALIDAS[[#This Row],[CANTIDAD]]*SALIDAS[[#This Row],[VALOR UNIT.]]</f>
        <v>0</v>
      </c>
    </row>
    <row r="380" spans="1:7" x14ac:dyDescent="0.25">
      <c r="A380" s="42"/>
      <c r="B380" s="40"/>
      <c r="D380" s="6" t="str">
        <f>IFERROR(VLOOKUP(SALIDAS[[#This Row],[CODIGO]],PRODUCTOS[],2,FALSE),"")</f>
        <v/>
      </c>
      <c r="E380" s="9"/>
      <c r="F380" s="9"/>
      <c r="G380" s="6">
        <f>SALIDAS[[#This Row],[CANTIDAD]]*SALIDAS[[#This Row],[VALOR UNIT.]]</f>
        <v>0</v>
      </c>
    </row>
    <row r="381" spans="1:7" x14ac:dyDescent="0.25">
      <c r="A381" s="42"/>
      <c r="B381" s="40"/>
      <c r="D381" s="6" t="str">
        <f>IFERROR(VLOOKUP(SALIDAS[[#This Row],[CODIGO]],PRODUCTOS[],2,FALSE),"")</f>
        <v/>
      </c>
      <c r="E381" s="9"/>
      <c r="F381" s="9"/>
      <c r="G381" s="6">
        <f>SALIDAS[[#This Row],[CANTIDAD]]*SALIDAS[[#This Row],[VALOR UNIT.]]</f>
        <v>0</v>
      </c>
    </row>
    <row r="382" spans="1:7" x14ac:dyDescent="0.25">
      <c r="A382" s="42"/>
      <c r="B382" s="40"/>
      <c r="D382" s="6" t="str">
        <f>IFERROR(VLOOKUP(SALIDAS[[#This Row],[CODIGO]],PRODUCTOS[],2,FALSE),"")</f>
        <v/>
      </c>
      <c r="E382" s="9"/>
      <c r="F382" s="9"/>
      <c r="G382" s="6">
        <f>SALIDAS[[#This Row],[CANTIDAD]]*SALIDAS[[#This Row],[VALOR UNIT.]]</f>
        <v>0</v>
      </c>
    </row>
    <row r="383" spans="1:7" x14ac:dyDescent="0.25">
      <c r="A383" s="42"/>
      <c r="B383" s="40"/>
      <c r="D383" s="6" t="str">
        <f>IFERROR(VLOOKUP(SALIDAS[[#This Row],[CODIGO]],PRODUCTOS[],2,FALSE),"")</f>
        <v/>
      </c>
      <c r="E383" s="9"/>
      <c r="F383" s="9"/>
      <c r="G383" s="6">
        <f>SALIDAS[[#This Row],[CANTIDAD]]*SALIDAS[[#This Row],[VALOR UNIT.]]</f>
        <v>0</v>
      </c>
    </row>
    <row r="384" spans="1:7" x14ac:dyDescent="0.25">
      <c r="A384" s="42"/>
      <c r="B384" s="40"/>
      <c r="D384" s="6" t="str">
        <f>IFERROR(VLOOKUP(SALIDAS[[#This Row],[CODIGO]],PRODUCTOS[],2,FALSE),"")</f>
        <v/>
      </c>
      <c r="E384" s="9"/>
      <c r="F384" s="9"/>
      <c r="G384" s="6">
        <f>SALIDAS[[#This Row],[CANTIDAD]]*SALIDAS[[#This Row],[VALOR UNIT.]]</f>
        <v>0</v>
      </c>
    </row>
    <row r="385" spans="1:7" x14ac:dyDescent="0.25">
      <c r="A385" s="42"/>
      <c r="B385" s="40"/>
      <c r="D385" s="6" t="str">
        <f>IFERROR(VLOOKUP(SALIDAS[[#This Row],[CODIGO]],PRODUCTOS[],2,FALSE),"")</f>
        <v/>
      </c>
      <c r="E385" s="9"/>
      <c r="F385" s="9"/>
      <c r="G385" s="6">
        <f>SALIDAS[[#This Row],[CANTIDAD]]*SALIDAS[[#This Row],[VALOR UNIT.]]</f>
        <v>0</v>
      </c>
    </row>
    <row r="386" spans="1:7" x14ac:dyDescent="0.25">
      <c r="A386" s="42"/>
      <c r="B386" s="40"/>
      <c r="D386" s="6" t="str">
        <f>IFERROR(VLOOKUP(SALIDAS[[#This Row],[CODIGO]],PRODUCTOS[],2,FALSE),"")</f>
        <v/>
      </c>
      <c r="E386" s="9"/>
      <c r="F386" s="9"/>
      <c r="G386" s="6">
        <f>SALIDAS[[#This Row],[CANTIDAD]]*SALIDAS[[#This Row],[VALOR UNIT.]]</f>
        <v>0</v>
      </c>
    </row>
    <row r="387" spans="1:7" x14ac:dyDescent="0.25">
      <c r="A387" s="42"/>
      <c r="B387" s="40"/>
      <c r="D387" s="6" t="str">
        <f>IFERROR(VLOOKUP(SALIDAS[[#This Row],[CODIGO]],PRODUCTOS[],2,FALSE),"")</f>
        <v/>
      </c>
      <c r="E387" s="9"/>
      <c r="F387" s="9"/>
      <c r="G387" s="6">
        <f>SALIDAS[[#This Row],[CANTIDAD]]*SALIDAS[[#This Row],[VALOR UNIT.]]</f>
        <v>0</v>
      </c>
    </row>
    <row r="388" spans="1:7" x14ac:dyDescent="0.25">
      <c r="A388" s="42"/>
      <c r="B388" s="40"/>
      <c r="D388" s="6" t="str">
        <f>IFERROR(VLOOKUP(SALIDAS[[#This Row],[CODIGO]],PRODUCTOS[],2,FALSE),"")</f>
        <v/>
      </c>
      <c r="E388" s="9"/>
      <c r="F388" s="9"/>
      <c r="G388" s="6">
        <f>SALIDAS[[#This Row],[CANTIDAD]]*SALIDAS[[#This Row],[VALOR UNIT.]]</f>
        <v>0</v>
      </c>
    </row>
    <row r="389" spans="1:7" x14ac:dyDescent="0.25">
      <c r="A389" s="42"/>
      <c r="B389" s="40"/>
      <c r="D389" s="6" t="str">
        <f>IFERROR(VLOOKUP(SALIDAS[[#This Row],[CODIGO]],PRODUCTOS[],2,FALSE),"")</f>
        <v/>
      </c>
      <c r="E389" s="9"/>
      <c r="F389" s="9"/>
      <c r="G389" s="6">
        <f>SALIDAS[[#This Row],[CANTIDAD]]*SALIDAS[[#This Row],[VALOR UNIT.]]</f>
        <v>0</v>
      </c>
    </row>
    <row r="390" spans="1:7" x14ac:dyDescent="0.25">
      <c r="A390" s="42"/>
      <c r="B390" s="40"/>
      <c r="D390" s="6" t="str">
        <f>IFERROR(VLOOKUP(SALIDAS[[#This Row],[CODIGO]],PRODUCTOS[],2,FALSE),"")</f>
        <v/>
      </c>
      <c r="E390" s="9"/>
      <c r="F390" s="9"/>
      <c r="G390" s="6">
        <f>SALIDAS[[#This Row],[CANTIDAD]]*SALIDAS[[#This Row],[VALOR UNIT.]]</f>
        <v>0</v>
      </c>
    </row>
    <row r="391" spans="1:7" x14ac:dyDescent="0.25">
      <c r="A391" s="42"/>
      <c r="B391" s="40"/>
      <c r="D391" s="6" t="str">
        <f>IFERROR(VLOOKUP(SALIDAS[[#This Row],[CODIGO]],PRODUCTOS[],2,FALSE),"")</f>
        <v/>
      </c>
      <c r="E391" s="9"/>
      <c r="F391" s="9"/>
      <c r="G391" s="6">
        <f>SALIDAS[[#This Row],[CANTIDAD]]*SALIDAS[[#This Row],[VALOR UNIT.]]</f>
        <v>0</v>
      </c>
    </row>
    <row r="392" spans="1:7" x14ac:dyDescent="0.25">
      <c r="A392" s="42"/>
      <c r="B392" s="40"/>
      <c r="D392" s="6" t="str">
        <f>IFERROR(VLOOKUP(SALIDAS[[#This Row],[CODIGO]],PRODUCTOS[],2,FALSE),"")</f>
        <v/>
      </c>
      <c r="E392" s="9"/>
      <c r="F392" s="9"/>
      <c r="G392" s="6">
        <f>SALIDAS[[#This Row],[CANTIDAD]]*SALIDAS[[#This Row],[VALOR UNIT.]]</f>
        <v>0</v>
      </c>
    </row>
    <row r="393" spans="1:7" x14ac:dyDescent="0.25">
      <c r="A393" s="42"/>
      <c r="B393" s="40"/>
      <c r="D393" s="6" t="str">
        <f>IFERROR(VLOOKUP(SALIDAS[[#This Row],[CODIGO]],PRODUCTOS[],2,FALSE),"")</f>
        <v/>
      </c>
      <c r="E393" s="9"/>
      <c r="F393" s="9"/>
      <c r="G393" s="6">
        <f>SALIDAS[[#This Row],[CANTIDAD]]*SALIDAS[[#This Row],[VALOR UNIT.]]</f>
        <v>0</v>
      </c>
    </row>
    <row r="394" spans="1:7" x14ac:dyDescent="0.25">
      <c r="A394" s="42"/>
      <c r="B394" s="40"/>
      <c r="D394" s="6" t="str">
        <f>IFERROR(VLOOKUP(SALIDAS[[#This Row],[CODIGO]],PRODUCTOS[],2,FALSE),"")</f>
        <v/>
      </c>
      <c r="E394" s="9"/>
      <c r="F394" s="9"/>
      <c r="G394" s="6">
        <f>SALIDAS[[#This Row],[CANTIDAD]]*SALIDAS[[#This Row],[VALOR UNIT.]]</f>
        <v>0</v>
      </c>
    </row>
    <row r="395" spans="1:7" x14ac:dyDescent="0.25">
      <c r="A395" s="42"/>
      <c r="B395" s="40"/>
      <c r="D395" s="6" t="str">
        <f>IFERROR(VLOOKUP(SALIDAS[[#This Row],[CODIGO]],PRODUCTOS[],2,FALSE),"")</f>
        <v/>
      </c>
      <c r="E395" s="9"/>
      <c r="F395" s="9"/>
      <c r="G395" s="6">
        <f>SALIDAS[[#This Row],[CANTIDAD]]*SALIDAS[[#This Row],[VALOR UNIT.]]</f>
        <v>0</v>
      </c>
    </row>
    <row r="396" spans="1:7" x14ac:dyDescent="0.25">
      <c r="A396" s="42"/>
      <c r="B396" s="40"/>
      <c r="D396" s="6" t="str">
        <f>IFERROR(VLOOKUP(SALIDAS[[#This Row],[CODIGO]],PRODUCTOS[],2,FALSE),"")</f>
        <v/>
      </c>
      <c r="E396" s="9"/>
      <c r="F396" s="9"/>
      <c r="G396" s="6">
        <f>SALIDAS[[#This Row],[CANTIDAD]]*SALIDAS[[#This Row],[VALOR UNIT.]]</f>
        <v>0</v>
      </c>
    </row>
    <row r="397" spans="1:7" x14ac:dyDescent="0.25">
      <c r="A397" s="42"/>
      <c r="B397" s="40"/>
      <c r="D397" s="6" t="str">
        <f>IFERROR(VLOOKUP(SALIDAS[[#This Row],[CODIGO]],PRODUCTOS[],2,FALSE),"")</f>
        <v/>
      </c>
      <c r="E397" s="9"/>
      <c r="F397" s="9"/>
      <c r="G397" s="6">
        <f>SALIDAS[[#This Row],[CANTIDAD]]*SALIDAS[[#This Row],[VALOR UNIT.]]</f>
        <v>0</v>
      </c>
    </row>
    <row r="398" spans="1:7" x14ac:dyDescent="0.25">
      <c r="A398" s="42"/>
      <c r="B398" s="40"/>
      <c r="D398" s="6" t="str">
        <f>IFERROR(VLOOKUP(SALIDAS[[#This Row],[CODIGO]],PRODUCTOS[],2,FALSE),"")</f>
        <v/>
      </c>
      <c r="E398" s="9"/>
      <c r="F398" s="9"/>
      <c r="G398" s="6">
        <f>SALIDAS[[#This Row],[CANTIDAD]]*SALIDAS[[#This Row],[VALOR UNIT.]]</f>
        <v>0</v>
      </c>
    </row>
    <row r="399" spans="1:7" x14ac:dyDescent="0.25">
      <c r="A399" s="42"/>
      <c r="B399" s="40"/>
      <c r="D399" s="6" t="str">
        <f>IFERROR(VLOOKUP(SALIDAS[[#This Row],[CODIGO]],PRODUCTOS[],2,FALSE),"")</f>
        <v/>
      </c>
      <c r="E399" s="9"/>
      <c r="F399" s="9"/>
      <c r="G399" s="6">
        <f>SALIDAS[[#This Row],[CANTIDAD]]*SALIDAS[[#This Row],[VALOR UNIT.]]</f>
        <v>0</v>
      </c>
    </row>
    <row r="400" spans="1:7" x14ac:dyDescent="0.25">
      <c r="A400" s="42"/>
      <c r="B400" s="40"/>
      <c r="D400" s="6" t="str">
        <f>IFERROR(VLOOKUP(SALIDAS[[#This Row],[CODIGO]],PRODUCTOS[],2,FALSE),"")</f>
        <v/>
      </c>
      <c r="E400" s="9"/>
      <c r="F400" s="9"/>
      <c r="G400" s="6">
        <f>SALIDAS[[#This Row],[CANTIDAD]]*SALIDAS[[#This Row],[VALOR UNIT.]]</f>
        <v>0</v>
      </c>
    </row>
    <row r="401" spans="1:7" x14ac:dyDescent="0.25">
      <c r="A401" s="42"/>
      <c r="B401" s="40"/>
      <c r="D401" s="6" t="str">
        <f>IFERROR(VLOOKUP(SALIDAS[[#This Row],[CODIGO]],PRODUCTOS[],2,FALSE),"")</f>
        <v/>
      </c>
      <c r="E401" s="9"/>
      <c r="F401" s="9"/>
      <c r="G401" s="6">
        <f>SALIDAS[[#This Row],[CANTIDAD]]*SALIDAS[[#This Row],[VALOR UNIT.]]</f>
        <v>0</v>
      </c>
    </row>
    <row r="402" spans="1:7" x14ac:dyDescent="0.25">
      <c r="A402" s="42"/>
      <c r="B402" s="40"/>
      <c r="D402" s="6" t="str">
        <f>IFERROR(VLOOKUP(SALIDAS[[#This Row],[CODIGO]],PRODUCTOS[],2,FALSE),"")</f>
        <v/>
      </c>
      <c r="E402" s="9"/>
      <c r="F402" s="9"/>
      <c r="G402" s="6">
        <f>SALIDAS[[#This Row],[CANTIDAD]]*SALIDAS[[#This Row],[VALOR UNIT.]]</f>
        <v>0</v>
      </c>
    </row>
    <row r="403" spans="1:7" x14ac:dyDescent="0.25">
      <c r="A403" s="42"/>
      <c r="B403" s="40"/>
      <c r="D403" s="6" t="str">
        <f>IFERROR(VLOOKUP(SALIDAS[[#This Row],[CODIGO]],PRODUCTOS[],2,FALSE),"")</f>
        <v/>
      </c>
      <c r="E403" s="9"/>
      <c r="F403" s="9"/>
      <c r="G403" s="6">
        <f>SALIDAS[[#This Row],[CANTIDAD]]*SALIDAS[[#This Row],[VALOR UNIT.]]</f>
        <v>0</v>
      </c>
    </row>
    <row r="404" spans="1:7" x14ac:dyDescent="0.25">
      <c r="A404" s="42"/>
      <c r="B404" s="40"/>
      <c r="D404" s="6" t="str">
        <f>IFERROR(VLOOKUP(SALIDAS[[#This Row],[CODIGO]],PRODUCTOS[],2,FALSE),"")</f>
        <v/>
      </c>
      <c r="E404" s="9"/>
      <c r="F404" s="9"/>
      <c r="G404" s="6">
        <f>SALIDAS[[#This Row],[CANTIDAD]]*SALIDAS[[#This Row],[VALOR UNIT.]]</f>
        <v>0</v>
      </c>
    </row>
    <row r="405" spans="1:7" x14ac:dyDescent="0.25">
      <c r="A405" s="42"/>
      <c r="B405" s="40"/>
      <c r="D405" s="6" t="str">
        <f>IFERROR(VLOOKUP(SALIDAS[[#This Row],[CODIGO]],PRODUCTOS[],2,FALSE),"")</f>
        <v/>
      </c>
      <c r="E405" s="9"/>
      <c r="F405" s="9"/>
      <c r="G405" s="6">
        <f>SALIDAS[[#This Row],[CANTIDAD]]*SALIDAS[[#This Row],[VALOR UNIT.]]</f>
        <v>0</v>
      </c>
    </row>
    <row r="406" spans="1:7" x14ac:dyDescent="0.25">
      <c r="A406" s="42"/>
      <c r="B406" s="40"/>
      <c r="D406" s="6" t="str">
        <f>IFERROR(VLOOKUP(SALIDAS[[#This Row],[CODIGO]],PRODUCTOS[],2,FALSE),"")</f>
        <v/>
      </c>
      <c r="E406" s="9"/>
      <c r="F406" s="9"/>
      <c r="G406" s="6">
        <f>SALIDAS[[#This Row],[CANTIDAD]]*SALIDAS[[#This Row],[VALOR UNIT.]]</f>
        <v>0</v>
      </c>
    </row>
    <row r="407" spans="1:7" x14ac:dyDescent="0.25">
      <c r="A407" s="42"/>
      <c r="B407" s="40"/>
      <c r="D407" s="6" t="str">
        <f>IFERROR(VLOOKUP(SALIDAS[[#This Row],[CODIGO]],PRODUCTOS[],2,FALSE),"")</f>
        <v/>
      </c>
      <c r="E407" s="9"/>
      <c r="F407" s="9"/>
      <c r="G407" s="6">
        <f>SALIDAS[[#This Row],[CANTIDAD]]*SALIDAS[[#This Row],[VALOR UNIT.]]</f>
        <v>0</v>
      </c>
    </row>
    <row r="408" spans="1:7" x14ac:dyDescent="0.25">
      <c r="A408" s="42"/>
      <c r="B408" s="40"/>
      <c r="D408" s="6" t="str">
        <f>IFERROR(VLOOKUP(SALIDAS[[#This Row],[CODIGO]],PRODUCTOS[],2,FALSE),"")</f>
        <v/>
      </c>
      <c r="E408" s="9"/>
      <c r="F408" s="9"/>
      <c r="G408" s="6">
        <f>SALIDAS[[#This Row],[CANTIDAD]]*SALIDAS[[#This Row],[VALOR UNIT.]]</f>
        <v>0</v>
      </c>
    </row>
    <row r="409" spans="1:7" x14ac:dyDescent="0.25">
      <c r="A409" s="42"/>
      <c r="B409" s="40"/>
      <c r="D409" s="6" t="str">
        <f>IFERROR(VLOOKUP(SALIDAS[[#This Row],[CODIGO]],PRODUCTOS[],2,FALSE),"")</f>
        <v/>
      </c>
      <c r="E409" s="9"/>
      <c r="F409" s="9"/>
      <c r="G409" s="6">
        <f>SALIDAS[[#This Row],[CANTIDAD]]*SALIDAS[[#This Row],[VALOR UNIT.]]</f>
        <v>0</v>
      </c>
    </row>
    <row r="410" spans="1:7" x14ac:dyDescent="0.25">
      <c r="A410" s="42"/>
      <c r="B410" s="40"/>
      <c r="D410" s="6" t="str">
        <f>IFERROR(VLOOKUP(SALIDAS[[#This Row],[CODIGO]],PRODUCTOS[],2,FALSE),"")</f>
        <v/>
      </c>
      <c r="E410" s="9"/>
      <c r="F410" s="9"/>
      <c r="G410" s="6">
        <f>SALIDAS[[#This Row],[CANTIDAD]]*SALIDAS[[#This Row],[VALOR UNIT.]]</f>
        <v>0</v>
      </c>
    </row>
    <row r="411" spans="1:7" x14ac:dyDescent="0.25">
      <c r="A411" s="42"/>
      <c r="B411" s="40"/>
      <c r="D411" s="6" t="str">
        <f>IFERROR(VLOOKUP(SALIDAS[[#This Row],[CODIGO]],PRODUCTOS[],2,FALSE),"")</f>
        <v/>
      </c>
      <c r="E411" s="9"/>
      <c r="F411" s="9"/>
      <c r="G411" s="6">
        <f>SALIDAS[[#This Row],[CANTIDAD]]*SALIDAS[[#This Row],[VALOR UNIT.]]</f>
        <v>0</v>
      </c>
    </row>
    <row r="412" spans="1:7" x14ac:dyDescent="0.25">
      <c r="A412" s="42"/>
      <c r="B412" s="40"/>
      <c r="D412" s="6" t="str">
        <f>IFERROR(VLOOKUP(SALIDAS[[#This Row],[CODIGO]],PRODUCTOS[],2,FALSE),"")</f>
        <v/>
      </c>
      <c r="E412" s="9"/>
      <c r="F412" s="9"/>
      <c r="G412" s="6">
        <f>SALIDAS[[#This Row],[CANTIDAD]]*SALIDAS[[#This Row],[VALOR UNIT.]]</f>
        <v>0</v>
      </c>
    </row>
    <row r="413" spans="1:7" x14ac:dyDescent="0.25">
      <c r="A413" s="42"/>
      <c r="B413" s="40"/>
      <c r="D413" s="6" t="str">
        <f>IFERROR(VLOOKUP(SALIDAS[[#This Row],[CODIGO]],PRODUCTOS[],2,FALSE),"")</f>
        <v/>
      </c>
      <c r="E413" s="9"/>
      <c r="F413" s="9"/>
      <c r="G413" s="6">
        <f>SALIDAS[[#This Row],[CANTIDAD]]*SALIDAS[[#This Row],[VALOR UNIT.]]</f>
        <v>0</v>
      </c>
    </row>
    <row r="414" spans="1:7" x14ac:dyDescent="0.25">
      <c r="A414" s="42"/>
      <c r="B414" s="40"/>
      <c r="D414" s="6" t="str">
        <f>IFERROR(VLOOKUP(SALIDAS[[#This Row],[CODIGO]],PRODUCTOS[],2,FALSE),"")</f>
        <v/>
      </c>
      <c r="E414" s="9"/>
      <c r="F414" s="9"/>
      <c r="G414" s="6">
        <f>SALIDAS[[#This Row],[CANTIDAD]]*SALIDAS[[#This Row],[VALOR UNIT.]]</f>
        <v>0</v>
      </c>
    </row>
    <row r="415" spans="1:7" x14ac:dyDescent="0.25">
      <c r="A415" s="42"/>
      <c r="B415" s="40"/>
      <c r="D415" s="6" t="str">
        <f>IFERROR(VLOOKUP(SALIDAS[[#This Row],[CODIGO]],PRODUCTOS[],2,FALSE),"")</f>
        <v/>
      </c>
      <c r="E415" s="9"/>
      <c r="F415" s="9"/>
      <c r="G415" s="6">
        <f>SALIDAS[[#This Row],[CANTIDAD]]*SALIDAS[[#This Row],[VALOR UNIT.]]</f>
        <v>0</v>
      </c>
    </row>
    <row r="416" spans="1:7" x14ac:dyDescent="0.25">
      <c r="A416" s="42"/>
      <c r="B416" s="40"/>
      <c r="D416" s="6" t="str">
        <f>IFERROR(VLOOKUP(SALIDAS[[#This Row],[CODIGO]],PRODUCTOS[],2,FALSE),"")</f>
        <v/>
      </c>
      <c r="E416" s="9"/>
      <c r="F416" s="9"/>
      <c r="G416" s="6">
        <f>SALIDAS[[#This Row],[CANTIDAD]]*SALIDAS[[#This Row],[VALOR UNIT.]]</f>
        <v>0</v>
      </c>
    </row>
    <row r="417" spans="1:7" x14ac:dyDescent="0.25">
      <c r="A417" s="42"/>
      <c r="B417" s="40"/>
      <c r="D417" s="6" t="str">
        <f>IFERROR(VLOOKUP(SALIDAS[[#This Row],[CODIGO]],PRODUCTOS[],2,FALSE),"")</f>
        <v/>
      </c>
      <c r="E417" s="9"/>
      <c r="F417" s="9"/>
      <c r="G417" s="6">
        <f>SALIDAS[[#This Row],[CANTIDAD]]*SALIDAS[[#This Row],[VALOR UNIT.]]</f>
        <v>0</v>
      </c>
    </row>
    <row r="418" spans="1:7" x14ac:dyDescent="0.25">
      <c r="A418" s="42"/>
      <c r="B418" s="40"/>
      <c r="D418" s="6" t="str">
        <f>IFERROR(VLOOKUP(SALIDAS[[#This Row],[CODIGO]],PRODUCTOS[],2,FALSE),"")</f>
        <v/>
      </c>
      <c r="E418" s="9"/>
      <c r="F418" s="9"/>
      <c r="G418" s="6">
        <f>SALIDAS[[#This Row],[CANTIDAD]]*SALIDAS[[#This Row],[VALOR UNIT.]]</f>
        <v>0</v>
      </c>
    </row>
    <row r="419" spans="1:7" x14ac:dyDescent="0.25">
      <c r="A419" s="42"/>
      <c r="B419" s="40"/>
      <c r="D419" s="6" t="str">
        <f>IFERROR(VLOOKUP(SALIDAS[[#This Row],[CODIGO]],PRODUCTOS[],2,FALSE),"")</f>
        <v/>
      </c>
      <c r="E419" s="9"/>
      <c r="F419" s="9"/>
      <c r="G419" s="6">
        <f>SALIDAS[[#This Row],[CANTIDAD]]*SALIDAS[[#This Row],[VALOR UNIT.]]</f>
        <v>0</v>
      </c>
    </row>
    <row r="420" spans="1:7" x14ac:dyDescent="0.25">
      <c r="A420" s="42"/>
      <c r="B420" s="40"/>
      <c r="D420" s="6" t="str">
        <f>IFERROR(VLOOKUP(SALIDAS[[#This Row],[CODIGO]],PRODUCTOS[],2,FALSE),"")</f>
        <v/>
      </c>
      <c r="E420" s="9"/>
      <c r="F420" s="9"/>
      <c r="G420" s="6">
        <f>SALIDAS[[#This Row],[CANTIDAD]]*SALIDAS[[#This Row],[VALOR UNIT.]]</f>
        <v>0</v>
      </c>
    </row>
    <row r="421" spans="1:7" x14ac:dyDescent="0.25">
      <c r="A421" s="42"/>
      <c r="B421" s="40"/>
      <c r="D421" s="6" t="str">
        <f>IFERROR(VLOOKUP(SALIDAS[[#This Row],[CODIGO]],PRODUCTOS[],2,FALSE),"")</f>
        <v/>
      </c>
      <c r="E421" s="9"/>
      <c r="F421" s="9"/>
      <c r="G421" s="6">
        <f>SALIDAS[[#This Row],[CANTIDAD]]*SALIDAS[[#This Row],[VALOR UNIT.]]</f>
        <v>0</v>
      </c>
    </row>
    <row r="422" spans="1:7" x14ac:dyDescent="0.25">
      <c r="A422" s="42"/>
      <c r="B422" s="40"/>
      <c r="D422" s="6" t="str">
        <f>IFERROR(VLOOKUP(SALIDAS[[#This Row],[CODIGO]],PRODUCTOS[],2,FALSE),"")</f>
        <v/>
      </c>
      <c r="E422" s="9"/>
      <c r="F422" s="9"/>
      <c r="G422" s="6">
        <f>SALIDAS[[#This Row],[CANTIDAD]]*SALIDAS[[#This Row],[VALOR UNIT.]]</f>
        <v>0</v>
      </c>
    </row>
    <row r="423" spans="1:7" x14ac:dyDescent="0.25">
      <c r="A423" s="42"/>
      <c r="B423" s="40"/>
      <c r="D423" s="6" t="str">
        <f>IFERROR(VLOOKUP(SALIDAS[[#This Row],[CODIGO]],PRODUCTOS[],2,FALSE),"")</f>
        <v/>
      </c>
      <c r="E423" s="9"/>
      <c r="F423" s="9"/>
      <c r="G423" s="6">
        <f>SALIDAS[[#This Row],[CANTIDAD]]*SALIDAS[[#This Row],[VALOR UNIT.]]</f>
        <v>0</v>
      </c>
    </row>
    <row r="424" spans="1:7" x14ac:dyDescent="0.25">
      <c r="A424" s="42"/>
      <c r="B424" s="40"/>
      <c r="D424" s="6" t="str">
        <f>IFERROR(VLOOKUP(SALIDAS[[#This Row],[CODIGO]],PRODUCTOS[],2,FALSE),"")</f>
        <v/>
      </c>
      <c r="E424" s="9"/>
      <c r="F424" s="9"/>
      <c r="G424" s="6">
        <f>SALIDAS[[#This Row],[CANTIDAD]]*SALIDAS[[#This Row],[VALOR UNIT.]]</f>
        <v>0</v>
      </c>
    </row>
    <row r="425" spans="1:7" x14ac:dyDescent="0.25">
      <c r="A425" s="42"/>
      <c r="B425" s="40"/>
      <c r="D425" s="6" t="str">
        <f>IFERROR(VLOOKUP(SALIDAS[[#This Row],[CODIGO]],PRODUCTOS[],2,FALSE),"")</f>
        <v/>
      </c>
      <c r="E425" s="9"/>
      <c r="F425" s="9"/>
      <c r="G425" s="6">
        <f>SALIDAS[[#This Row],[CANTIDAD]]*SALIDAS[[#This Row],[VALOR UNIT.]]</f>
        <v>0</v>
      </c>
    </row>
    <row r="426" spans="1:7" x14ac:dyDescent="0.25">
      <c r="A426" s="42"/>
      <c r="B426" s="40"/>
      <c r="D426" s="6" t="str">
        <f>IFERROR(VLOOKUP(SALIDAS[[#This Row],[CODIGO]],PRODUCTOS[],2,FALSE),"")</f>
        <v/>
      </c>
      <c r="E426" s="9"/>
      <c r="F426" s="9"/>
      <c r="G426" s="6">
        <f>SALIDAS[[#This Row],[CANTIDAD]]*SALIDAS[[#This Row],[VALOR UNIT.]]</f>
        <v>0</v>
      </c>
    </row>
    <row r="427" spans="1:7" x14ac:dyDescent="0.25">
      <c r="A427" s="42"/>
      <c r="B427" s="40"/>
      <c r="D427" s="6" t="str">
        <f>IFERROR(VLOOKUP(SALIDAS[[#This Row],[CODIGO]],PRODUCTOS[],2,FALSE),"")</f>
        <v/>
      </c>
      <c r="E427" s="9"/>
      <c r="F427" s="9"/>
      <c r="G427" s="6">
        <f>SALIDAS[[#This Row],[CANTIDAD]]*SALIDAS[[#This Row],[VALOR UNIT.]]</f>
        <v>0</v>
      </c>
    </row>
    <row r="428" spans="1:7" x14ac:dyDescent="0.25">
      <c r="A428" s="42"/>
      <c r="B428" s="40"/>
      <c r="D428" s="6" t="str">
        <f>IFERROR(VLOOKUP(SALIDAS[[#This Row],[CODIGO]],PRODUCTOS[],2,FALSE),"")</f>
        <v/>
      </c>
      <c r="E428" s="9"/>
      <c r="F428" s="9"/>
      <c r="G428" s="6">
        <f>SALIDAS[[#This Row],[CANTIDAD]]*SALIDAS[[#This Row],[VALOR UNIT.]]</f>
        <v>0</v>
      </c>
    </row>
    <row r="429" spans="1:7" x14ac:dyDescent="0.25">
      <c r="A429" s="42"/>
      <c r="B429" s="40"/>
      <c r="D429" s="6" t="str">
        <f>IFERROR(VLOOKUP(SALIDAS[[#This Row],[CODIGO]],PRODUCTOS[],2,FALSE),"")</f>
        <v/>
      </c>
      <c r="E429" s="9"/>
      <c r="F429" s="9"/>
      <c r="G429" s="6">
        <f>SALIDAS[[#This Row],[CANTIDAD]]*SALIDAS[[#This Row],[VALOR UNIT.]]</f>
        <v>0</v>
      </c>
    </row>
    <row r="430" spans="1:7" x14ac:dyDescent="0.25">
      <c r="A430" s="42"/>
      <c r="B430" s="40"/>
      <c r="D430" s="6" t="str">
        <f>IFERROR(VLOOKUP(SALIDAS[[#This Row],[CODIGO]],PRODUCTOS[],2,FALSE),"")</f>
        <v/>
      </c>
      <c r="E430" s="9"/>
      <c r="F430" s="9"/>
      <c r="G430" s="6">
        <f>SALIDAS[[#This Row],[CANTIDAD]]*SALIDAS[[#This Row],[VALOR UNIT.]]</f>
        <v>0</v>
      </c>
    </row>
    <row r="431" spans="1:7" x14ac:dyDescent="0.25">
      <c r="A431" s="42"/>
      <c r="B431" s="40"/>
      <c r="D431" s="6" t="str">
        <f>IFERROR(VLOOKUP(SALIDAS[[#This Row],[CODIGO]],PRODUCTOS[],2,FALSE),"")</f>
        <v/>
      </c>
      <c r="E431" s="9"/>
      <c r="F431" s="9"/>
      <c r="G431" s="6">
        <f>SALIDAS[[#This Row],[CANTIDAD]]*SALIDAS[[#This Row],[VALOR UNIT.]]</f>
        <v>0</v>
      </c>
    </row>
    <row r="432" spans="1:7" x14ac:dyDescent="0.25">
      <c r="A432" s="42"/>
      <c r="B432" s="40"/>
      <c r="D432" s="6" t="str">
        <f>IFERROR(VLOOKUP(SALIDAS[[#This Row],[CODIGO]],PRODUCTOS[],2,FALSE),"")</f>
        <v/>
      </c>
      <c r="E432" s="9"/>
      <c r="F432" s="9"/>
      <c r="G432" s="6">
        <f>SALIDAS[[#This Row],[CANTIDAD]]*SALIDAS[[#This Row],[VALOR UNIT.]]</f>
        <v>0</v>
      </c>
    </row>
    <row r="433" spans="1:7" x14ac:dyDescent="0.25">
      <c r="A433" s="42"/>
      <c r="B433" s="40"/>
      <c r="D433" s="6" t="str">
        <f>IFERROR(VLOOKUP(SALIDAS[[#This Row],[CODIGO]],PRODUCTOS[],2,FALSE),"")</f>
        <v/>
      </c>
      <c r="E433" s="9"/>
      <c r="F433" s="9"/>
      <c r="G433" s="6">
        <f>SALIDAS[[#This Row],[CANTIDAD]]*SALIDAS[[#This Row],[VALOR UNIT.]]</f>
        <v>0</v>
      </c>
    </row>
    <row r="434" spans="1:7" x14ac:dyDescent="0.25">
      <c r="A434" s="42"/>
      <c r="B434" s="40"/>
      <c r="D434" s="6" t="str">
        <f>IFERROR(VLOOKUP(SALIDAS[[#This Row],[CODIGO]],PRODUCTOS[],2,FALSE),"")</f>
        <v/>
      </c>
      <c r="E434" s="9"/>
      <c r="F434" s="9"/>
      <c r="G434" s="6">
        <f>SALIDAS[[#This Row],[CANTIDAD]]*SALIDAS[[#This Row],[VALOR UNIT.]]</f>
        <v>0</v>
      </c>
    </row>
    <row r="435" spans="1:7" x14ac:dyDescent="0.25">
      <c r="A435" s="42"/>
      <c r="B435" s="40"/>
      <c r="D435" s="6" t="str">
        <f>IFERROR(VLOOKUP(SALIDAS[[#This Row],[CODIGO]],PRODUCTOS[],2,FALSE),"")</f>
        <v/>
      </c>
      <c r="E435" s="9"/>
      <c r="F435" s="9"/>
      <c r="G435" s="6">
        <f>SALIDAS[[#This Row],[CANTIDAD]]*SALIDAS[[#This Row],[VALOR UNIT.]]</f>
        <v>0</v>
      </c>
    </row>
    <row r="436" spans="1:7" x14ac:dyDescent="0.25">
      <c r="A436" s="42"/>
      <c r="B436" s="40"/>
      <c r="D436" s="6" t="str">
        <f>IFERROR(VLOOKUP(SALIDAS[[#This Row],[CODIGO]],PRODUCTOS[],2,FALSE),"")</f>
        <v/>
      </c>
      <c r="E436" s="9"/>
      <c r="F436" s="9"/>
      <c r="G436" s="6">
        <f>SALIDAS[[#This Row],[CANTIDAD]]*SALIDAS[[#This Row],[VALOR UNIT.]]</f>
        <v>0</v>
      </c>
    </row>
    <row r="437" spans="1:7" x14ac:dyDescent="0.25">
      <c r="A437" s="42"/>
      <c r="B437" s="40"/>
      <c r="D437" s="6" t="str">
        <f>IFERROR(VLOOKUP(SALIDAS[[#This Row],[CODIGO]],PRODUCTOS[],2,FALSE),"")</f>
        <v/>
      </c>
      <c r="E437" s="9"/>
      <c r="F437" s="9"/>
      <c r="G437" s="6">
        <f>SALIDAS[[#This Row],[CANTIDAD]]*SALIDAS[[#This Row],[VALOR UNIT.]]</f>
        <v>0</v>
      </c>
    </row>
    <row r="438" spans="1:7" x14ac:dyDescent="0.25">
      <c r="A438" s="42"/>
      <c r="B438" s="40"/>
      <c r="D438" s="6" t="str">
        <f>IFERROR(VLOOKUP(SALIDAS[[#This Row],[CODIGO]],PRODUCTOS[],2,FALSE),"")</f>
        <v/>
      </c>
      <c r="E438" s="9"/>
      <c r="F438" s="9"/>
      <c r="G438" s="6">
        <f>SALIDAS[[#This Row],[CANTIDAD]]*SALIDAS[[#This Row],[VALOR UNIT.]]</f>
        <v>0</v>
      </c>
    </row>
    <row r="439" spans="1:7" x14ac:dyDescent="0.25">
      <c r="A439" s="42"/>
      <c r="B439" s="40"/>
      <c r="D439" s="6" t="str">
        <f>IFERROR(VLOOKUP(SALIDAS[[#This Row],[CODIGO]],PRODUCTOS[],2,FALSE),"")</f>
        <v/>
      </c>
      <c r="E439" s="9"/>
      <c r="F439" s="9"/>
      <c r="G439" s="6">
        <f>SALIDAS[[#This Row],[CANTIDAD]]*SALIDAS[[#This Row],[VALOR UNIT.]]</f>
        <v>0</v>
      </c>
    </row>
    <row r="440" spans="1:7" x14ac:dyDescent="0.25">
      <c r="A440" s="42"/>
      <c r="B440" s="40"/>
      <c r="D440" s="6" t="str">
        <f>IFERROR(VLOOKUP(SALIDAS[[#This Row],[CODIGO]],PRODUCTOS[],2,FALSE),"")</f>
        <v/>
      </c>
      <c r="E440" s="9"/>
      <c r="F440" s="9"/>
      <c r="G440" s="6">
        <f>SALIDAS[[#This Row],[CANTIDAD]]*SALIDAS[[#This Row],[VALOR UNIT.]]</f>
        <v>0</v>
      </c>
    </row>
    <row r="441" spans="1:7" x14ac:dyDescent="0.25">
      <c r="A441" s="42"/>
      <c r="B441" s="40"/>
      <c r="D441" s="6" t="str">
        <f>IFERROR(VLOOKUP(SALIDAS[[#This Row],[CODIGO]],PRODUCTOS[],2,FALSE),"")</f>
        <v/>
      </c>
      <c r="E441" s="9"/>
      <c r="F441" s="9"/>
      <c r="G441" s="6">
        <f>SALIDAS[[#This Row],[CANTIDAD]]*SALIDAS[[#This Row],[VALOR UNIT.]]</f>
        <v>0</v>
      </c>
    </row>
    <row r="442" spans="1:7" x14ac:dyDescent="0.25">
      <c r="A442" s="42"/>
      <c r="B442" s="40"/>
      <c r="D442" s="6" t="str">
        <f>IFERROR(VLOOKUP(SALIDAS[[#This Row],[CODIGO]],PRODUCTOS[],2,FALSE),"")</f>
        <v/>
      </c>
      <c r="E442" s="9"/>
      <c r="F442" s="9"/>
      <c r="G442" s="6">
        <f>SALIDAS[[#This Row],[CANTIDAD]]*SALIDAS[[#This Row],[VALOR UNIT.]]</f>
        <v>0</v>
      </c>
    </row>
    <row r="443" spans="1:7" x14ac:dyDescent="0.25">
      <c r="A443" s="42"/>
      <c r="B443" s="40"/>
      <c r="D443" s="6" t="str">
        <f>IFERROR(VLOOKUP(SALIDAS[[#This Row],[CODIGO]],PRODUCTOS[],2,FALSE),"")</f>
        <v/>
      </c>
      <c r="E443" s="9"/>
      <c r="F443" s="9"/>
      <c r="G443" s="6">
        <f>SALIDAS[[#This Row],[CANTIDAD]]*SALIDAS[[#This Row],[VALOR UNIT.]]</f>
        <v>0</v>
      </c>
    </row>
    <row r="444" spans="1:7" x14ac:dyDescent="0.25">
      <c r="A444" s="42"/>
      <c r="B444" s="40"/>
      <c r="D444" s="6" t="str">
        <f>IFERROR(VLOOKUP(SALIDAS[[#This Row],[CODIGO]],PRODUCTOS[],2,FALSE),"")</f>
        <v/>
      </c>
      <c r="E444" s="9"/>
      <c r="F444" s="9"/>
      <c r="G444" s="6">
        <f>SALIDAS[[#This Row],[CANTIDAD]]*SALIDAS[[#This Row],[VALOR UNIT.]]</f>
        <v>0</v>
      </c>
    </row>
    <row r="445" spans="1:7" x14ac:dyDescent="0.25">
      <c r="A445" s="42"/>
      <c r="B445" s="40"/>
      <c r="D445" s="6" t="str">
        <f>IFERROR(VLOOKUP(SALIDAS[[#This Row],[CODIGO]],PRODUCTOS[],2,FALSE),"")</f>
        <v/>
      </c>
      <c r="E445" s="9"/>
      <c r="F445" s="9"/>
      <c r="G445" s="6">
        <f>SALIDAS[[#This Row],[CANTIDAD]]*SALIDAS[[#This Row],[VALOR UNIT.]]</f>
        <v>0</v>
      </c>
    </row>
    <row r="446" spans="1:7" x14ac:dyDescent="0.25">
      <c r="A446" s="42"/>
      <c r="B446" s="40"/>
      <c r="D446" s="6" t="str">
        <f>IFERROR(VLOOKUP(SALIDAS[[#This Row],[CODIGO]],PRODUCTOS[],2,FALSE),"")</f>
        <v/>
      </c>
      <c r="E446" s="9"/>
      <c r="F446" s="9"/>
      <c r="G446" s="6">
        <f>SALIDAS[[#This Row],[CANTIDAD]]*SALIDAS[[#This Row],[VALOR UNIT.]]</f>
        <v>0</v>
      </c>
    </row>
    <row r="447" spans="1:7" x14ac:dyDescent="0.25">
      <c r="A447" s="42"/>
      <c r="B447" s="40"/>
      <c r="D447" s="6" t="str">
        <f>IFERROR(VLOOKUP(SALIDAS[[#This Row],[CODIGO]],PRODUCTOS[],2,FALSE),"")</f>
        <v/>
      </c>
      <c r="E447" s="9"/>
      <c r="F447" s="9"/>
      <c r="G447" s="6">
        <f>SALIDAS[[#This Row],[CANTIDAD]]*SALIDAS[[#This Row],[VALOR UNIT.]]</f>
        <v>0</v>
      </c>
    </row>
    <row r="448" spans="1:7" x14ac:dyDescent="0.25">
      <c r="A448" s="42"/>
      <c r="B448" s="40"/>
      <c r="D448" s="6" t="str">
        <f>IFERROR(VLOOKUP(SALIDAS[[#This Row],[CODIGO]],PRODUCTOS[],2,FALSE),"")</f>
        <v/>
      </c>
      <c r="E448" s="9"/>
      <c r="F448" s="9"/>
      <c r="G448" s="6">
        <f>SALIDAS[[#This Row],[CANTIDAD]]*SALIDAS[[#This Row],[VALOR UNIT.]]</f>
        <v>0</v>
      </c>
    </row>
    <row r="449" spans="1:7" x14ac:dyDescent="0.25">
      <c r="A449" s="42"/>
      <c r="B449" s="40"/>
      <c r="D449" s="6" t="str">
        <f>IFERROR(VLOOKUP(SALIDAS[[#This Row],[CODIGO]],PRODUCTOS[],2,FALSE),"")</f>
        <v/>
      </c>
      <c r="E449" s="9"/>
      <c r="F449" s="9"/>
      <c r="G449" s="6">
        <f>SALIDAS[[#This Row],[CANTIDAD]]*SALIDAS[[#This Row],[VALOR UNIT.]]</f>
        <v>0</v>
      </c>
    </row>
    <row r="450" spans="1:7" x14ac:dyDescent="0.25">
      <c r="A450" s="42"/>
      <c r="B450" s="40"/>
      <c r="D450" s="6" t="str">
        <f>IFERROR(VLOOKUP(SALIDAS[[#This Row],[CODIGO]],PRODUCTOS[],2,FALSE),"")</f>
        <v/>
      </c>
      <c r="E450" s="9"/>
      <c r="F450" s="9"/>
      <c r="G450" s="6">
        <f>SALIDAS[[#This Row],[CANTIDAD]]*SALIDAS[[#This Row],[VALOR UNIT.]]</f>
        <v>0</v>
      </c>
    </row>
    <row r="451" spans="1:7" x14ac:dyDescent="0.25">
      <c r="A451" s="42"/>
      <c r="B451" s="40"/>
      <c r="D451" s="6" t="str">
        <f>IFERROR(VLOOKUP(SALIDAS[[#This Row],[CODIGO]],PRODUCTOS[],2,FALSE),"")</f>
        <v/>
      </c>
      <c r="E451" s="9"/>
      <c r="F451" s="9"/>
      <c r="G451" s="6">
        <f>SALIDAS[[#This Row],[CANTIDAD]]*SALIDAS[[#This Row],[VALOR UNIT.]]</f>
        <v>0</v>
      </c>
    </row>
    <row r="452" spans="1:7" x14ac:dyDescent="0.25">
      <c r="A452" s="42"/>
      <c r="B452" s="40"/>
      <c r="D452" s="6" t="str">
        <f>IFERROR(VLOOKUP(SALIDAS[[#This Row],[CODIGO]],PRODUCTOS[],2,FALSE),"")</f>
        <v/>
      </c>
      <c r="E452" s="9"/>
      <c r="F452" s="9"/>
      <c r="G452" s="6">
        <f>SALIDAS[[#This Row],[CANTIDAD]]*SALIDAS[[#This Row],[VALOR UNIT.]]</f>
        <v>0</v>
      </c>
    </row>
    <row r="453" spans="1:7" x14ac:dyDescent="0.25">
      <c r="A453" s="42"/>
      <c r="B453" s="40"/>
      <c r="D453" s="6" t="str">
        <f>IFERROR(VLOOKUP(SALIDAS[[#This Row],[CODIGO]],PRODUCTOS[],2,FALSE),"")</f>
        <v/>
      </c>
      <c r="E453" s="9"/>
      <c r="F453" s="9"/>
      <c r="G453" s="6">
        <f>SALIDAS[[#This Row],[CANTIDAD]]*SALIDAS[[#This Row],[VALOR UNIT.]]</f>
        <v>0</v>
      </c>
    </row>
    <row r="454" spans="1:7" x14ac:dyDescent="0.25">
      <c r="A454" s="42"/>
      <c r="B454" s="40"/>
      <c r="D454" s="6" t="str">
        <f>IFERROR(VLOOKUP(SALIDAS[[#This Row],[CODIGO]],PRODUCTOS[],2,FALSE),"")</f>
        <v/>
      </c>
      <c r="E454" s="9"/>
      <c r="F454" s="9"/>
      <c r="G454" s="6">
        <f>SALIDAS[[#This Row],[CANTIDAD]]*SALIDAS[[#This Row],[VALOR UNIT.]]</f>
        <v>0</v>
      </c>
    </row>
    <row r="455" spans="1:7" x14ac:dyDescent="0.25">
      <c r="A455" s="42"/>
      <c r="B455" s="40"/>
      <c r="D455" s="6" t="str">
        <f>IFERROR(VLOOKUP(SALIDAS[[#This Row],[CODIGO]],PRODUCTOS[],2,FALSE),"")</f>
        <v/>
      </c>
      <c r="E455" s="9"/>
      <c r="F455" s="9"/>
      <c r="G455" s="6">
        <f>SALIDAS[[#This Row],[CANTIDAD]]*SALIDAS[[#This Row],[VALOR UNIT.]]</f>
        <v>0</v>
      </c>
    </row>
    <row r="456" spans="1:7" x14ac:dyDescent="0.25">
      <c r="A456" s="42"/>
      <c r="B456" s="40"/>
      <c r="D456" s="6" t="str">
        <f>IFERROR(VLOOKUP(SALIDAS[[#This Row],[CODIGO]],PRODUCTOS[],2,FALSE),"")</f>
        <v/>
      </c>
      <c r="E456" s="9"/>
      <c r="F456" s="9"/>
      <c r="G456" s="6">
        <f>SALIDAS[[#This Row],[CANTIDAD]]*SALIDAS[[#This Row],[VALOR UNIT.]]</f>
        <v>0</v>
      </c>
    </row>
    <row r="457" spans="1:7" x14ac:dyDescent="0.25">
      <c r="A457" s="42"/>
      <c r="B457" s="40"/>
      <c r="D457" s="6" t="str">
        <f>IFERROR(VLOOKUP(SALIDAS[[#This Row],[CODIGO]],PRODUCTOS[],2,FALSE),"")</f>
        <v/>
      </c>
      <c r="E457" s="9"/>
      <c r="F457" s="9"/>
      <c r="G457" s="6">
        <f>SALIDAS[[#This Row],[CANTIDAD]]*SALIDAS[[#This Row],[VALOR UNIT.]]</f>
        <v>0</v>
      </c>
    </row>
    <row r="458" spans="1:7" x14ac:dyDescent="0.25">
      <c r="A458" s="42"/>
      <c r="B458" s="40"/>
      <c r="D458" s="6" t="str">
        <f>IFERROR(VLOOKUP(SALIDAS[[#This Row],[CODIGO]],PRODUCTOS[],2,FALSE),"")</f>
        <v/>
      </c>
      <c r="E458" s="9"/>
      <c r="F458" s="9"/>
      <c r="G458" s="6">
        <f>SALIDAS[[#This Row],[CANTIDAD]]*SALIDAS[[#This Row],[VALOR UNIT.]]</f>
        <v>0</v>
      </c>
    </row>
    <row r="459" spans="1:7" x14ac:dyDescent="0.25">
      <c r="A459" s="42"/>
      <c r="B459" s="40"/>
      <c r="D459" s="6" t="str">
        <f>IFERROR(VLOOKUP(SALIDAS[[#This Row],[CODIGO]],PRODUCTOS[],2,FALSE),"")</f>
        <v/>
      </c>
      <c r="E459" s="9"/>
      <c r="F459" s="9"/>
      <c r="G459" s="6">
        <f>SALIDAS[[#This Row],[CANTIDAD]]*SALIDAS[[#This Row],[VALOR UNIT.]]</f>
        <v>0</v>
      </c>
    </row>
    <row r="460" spans="1:7" x14ac:dyDescent="0.25">
      <c r="A460" s="42"/>
      <c r="B460" s="40"/>
      <c r="D460" s="6" t="str">
        <f>IFERROR(VLOOKUP(SALIDAS[[#This Row],[CODIGO]],PRODUCTOS[],2,FALSE),"")</f>
        <v/>
      </c>
      <c r="E460" s="9"/>
      <c r="F460" s="9"/>
      <c r="G460" s="6">
        <f>SALIDAS[[#This Row],[CANTIDAD]]*SALIDAS[[#This Row],[VALOR UNIT.]]</f>
        <v>0</v>
      </c>
    </row>
    <row r="461" spans="1:7" x14ac:dyDescent="0.25">
      <c r="A461" s="42"/>
      <c r="B461" s="40"/>
      <c r="D461" s="6" t="str">
        <f>IFERROR(VLOOKUP(SALIDAS[[#This Row],[CODIGO]],PRODUCTOS[],2,FALSE),"")</f>
        <v/>
      </c>
      <c r="E461" s="9"/>
      <c r="F461" s="9"/>
      <c r="G461" s="6">
        <f>SALIDAS[[#This Row],[CANTIDAD]]*SALIDAS[[#This Row],[VALOR UNIT.]]</f>
        <v>0</v>
      </c>
    </row>
    <row r="462" spans="1:7" x14ac:dyDescent="0.25">
      <c r="A462" s="42"/>
      <c r="B462" s="40"/>
      <c r="D462" s="6" t="str">
        <f>IFERROR(VLOOKUP(SALIDAS[[#This Row],[CODIGO]],PRODUCTOS[],2,FALSE),"")</f>
        <v/>
      </c>
      <c r="E462" s="9"/>
      <c r="F462" s="9"/>
      <c r="G462" s="6">
        <f>SALIDAS[[#This Row],[CANTIDAD]]*SALIDAS[[#This Row],[VALOR UNIT.]]</f>
        <v>0</v>
      </c>
    </row>
    <row r="463" spans="1:7" x14ac:dyDescent="0.25">
      <c r="A463" s="42"/>
      <c r="B463" s="40"/>
      <c r="D463" s="6" t="str">
        <f>IFERROR(VLOOKUP(SALIDAS[[#This Row],[CODIGO]],PRODUCTOS[],2,FALSE),"")</f>
        <v/>
      </c>
      <c r="E463" s="9"/>
      <c r="F463" s="9"/>
      <c r="G463" s="6">
        <f>SALIDAS[[#This Row],[CANTIDAD]]*SALIDAS[[#This Row],[VALOR UNIT.]]</f>
        <v>0</v>
      </c>
    </row>
    <row r="464" spans="1:7" x14ac:dyDescent="0.25">
      <c r="A464" s="42"/>
      <c r="B464" s="40"/>
      <c r="D464" s="6" t="str">
        <f>IFERROR(VLOOKUP(SALIDAS[[#This Row],[CODIGO]],PRODUCTOS[],2,FALSE),"")</f>
        <v/>
      </c>
      <c r="E464" s="9"/>
      <c r="F464" s="9"/>
      <c r="G464" s="6">
        <f>SALIDAS[[#This Row],[CANTIDAD]]*SALIDAS[[#This Row],[VALOR UNIT.]]</f>
        <v>0</v>
      </c>
    </row>
    <row r="465" spans="1:7" x14ac:dyDescent="0.25">
      <c r="A465" s="42"/>
      <c r="B465" s="40"/>
      <c r="D465" s="6" t="str">
        <f>IFERROR(VLOOKUP(SALIDAS[[#This Row],[CODIGO]],PRODUCTOS[],2,FALSE),"")</f>
        <v/>
      </c>
      <c r="E465" s="9"/>
      <c r="F465" s="9"/>
      <c r="G465" s="6">
        <f>SALIDAS[[#This Row],[CANTIDAD]]*SALIDAS[[#This Row],[VALOR UNIT.]]</f>
        <v>0</v>
      </c>
    </row>
    <row r="466" spans="1:7" x14ac:dyDescent="0.25">
      <c r="A466" s="42"/>
      <c r="B466" s="40"/>
      <c r="D466" s="6" t="str">
        <f>IFERROR(VLOOKUP(SALIDAS[[#This Row],[CODIGO]],PRODUCTOS[],2,FALSE),"")</f>
        <v/>
      </c>
      <c r="E466" s="9"/>
      <c r="F466" s="9"/>
      <c r="G466" s="6">
        <f>SALIDAS[[#This Row],[CANTIDAD]]*SALIDAS[[#This Row],[VALOR UNIT.]]</f>
        <v>0</v>
      </c>
    </row>
    <row r="467" spans="1:7" x14ac:dyDescent="0.25">
      <c r="A467" s="42"/>
      <c r="B467" s="40"/>
      <c r="D467" s="6" t="str">
        <f>IFERROR(VLOOKUP(SALIDAS[[#This Row],[CODIGO]],PRODUCTOS[],2,FALSE),"")</f>
        <v/>
      </c>
      <c r="E467" s="9"/>
      <c r="F467" s="9"/>
      <c r="G467" s="6">
        <f>SALIDAS[[#This Row],[CANTIDAD]]*SALIDAS[[#This Row],[VALOR UNIT.]]</f>
        <v>0</v>
      </c>
    </row>
    <row r="468" spans="1:7" x14ac:dyDescent="0.25">
      <c r="A468" s="42"/>
      <c r="B468" s="40"/>
      <c r="D468" s="6" t="str">
        <f>IFERROR(VLOOKUP(SALIDAS[[#This Row],[CODIGO]],PRODUCTOS[],2,FALSE),"")</f>
        <v/>
      </c>
      <c r="E468" s="9"/>
      <c r="F468" s="9"/>
      <c r="G468" s="6">
        <f>SALIDAS[[#This Row],[CANTIDAD]]*SALIDAS[[#This Row],[VALOR UNIT.]]</f>
        <v>0</v>
      </c>
    </row>
    <row r="469" spans="1:7" x14ac:dyDescent="0.25">
      <c r="A469" s="42"/>
      <c r="B469" s="40"/>
      <c r="D469" s="6" t="str">
        <f>IFERROR(VLOOKUP(SALIDAS[[#This Row],[CODIGO]],PRODUCTOS[],2,FALSE),"")</f>
        <v/>
      </c>
      <c r="E469" s="9"/>
      <c r="F469" s="9"/>
      <c r="G469" s="6">
        <f>SALIDAS[[#This Row],[CANTIDAD]]*SALIDAS[[#This Row],[VALOR UNIT.]]</f>
        <v>0</v>
      </c>
    </row>
    <row r="470" spans="1:7" x14ac:dyDescent="0.25">
      <c r="A470" s="42"/>
      <c r="B470" s="40"/>
      <c r="D470" s="6" t="str">
        <f>IFERROR(VLOOKUP(SALIDAS[[#This Row],[CODIGO]],PRODUCTOS[],2,FALSE),"")</f>
        <v/>
      </c>
      <c r="E470" s="9"/>
      <c r="F470" s="9"/>
      <c r="G470" s="6">
        <f>SALIDAS[[#This Row],[CANTIDAD]]*SALIDAS[[#This Row],[VALOR UNIT.]]</f>
        <v>0</v>
      </c>
    </row>
    <row r="471" spans="1:7" x14ac:dyDescent="0.25">
      <c r="A471" s="42"/>
      <c r="B471" s="40"/>
      <c r="D471" s="6" t="str">
        <f>IFERROR(VLOOKUP(SALIDAS[[#This Row],[CODIGO]],PRODUCTOS[],2,FALSE),"")</f>
        <v/>
      </c>
      <c r="E471" s="9"/>
      <c r="F471" s="9"/>
      <c r="G471" s="6">
        <f>SALIDAS[[#This Row],[CANTIDAD]]*SALIDAS[[#This Row],[VALOR UNIT.]]</f>
        <v>0</v>
      </c>
    </row>
    <row r="472" spans="1:7" x14ac:dyDescent="0.25">
      <c r="A472" s="42"/>
      <c r="B472" s="40"/>
      <c r="D472" s="6" t="str">
        <f>IFERROR(VLOOKUP(SALIDAS[[#This Row],[CODIGO]],PRODUCTOS[],2,FALSE),"")</f>
        <v/>
      </c>
      <c r="E472" s="9"/>
      <c r="F472" s="9"/>
      <c r="G472" s="6">
        <f>SALIDAS[[#This Row],[CANTIDAD]]*SALIDAS[[#This Row],[VALOR UNIT.]]</f>
        <v>0</v>
      </c>
    </row>
    <row r="473" spans="1:7" x14ac:dyDescent="0.25">
      <c r="A473" s="42"/>
      <c r="B473" s="40"/>
      <c r="D473" s="6" t="str">
        <f>IFERROR(VLOOKUP(SALIDAS[[#This Row],[CODIGO]],PRODUCTOS[],2,FALSE),"")</f>
        <v/>
      </c>
      <c r="E473" s="9"/>
      <c r="F473" s="9"/>
      <c r="G473" s="6">
        <f>SALIDAS[[#This Row],[CANTIDAD]]*SALIDAS[[#This Row],[VALOR UNIT.]]</f>
        <v>0</v>
      </c>
    </row>
    <row r="474" spans="1:7" x14ac:dyDescent="0.25">
      <c r="A474" s="42"/>
      <c r="B474" s="40"/>
      <c r="D474" s="6" t="str">
        <f>IFERROR(VLOOKUP(SALIDAS[[#This Row],[CODIGO]],PRODUCTOS[],2,FALSE),"")</f>
        <v/>
      </c>
      <c r="E474" s="9"/>
      <c r="F474" s="9"/>
      <c r="G474" s="6">
        <f>SALIDAS[[#This Row],[CANTIDAD]]*SALIDAS[[#This Row],[VALOR UNIT.]]</f>
        <v>0</v>
      </c>
    </row>
    <row r="475" spans="1:7" x14ac:dyDescent="0.25">
      <c r="A475" s="42"/>
      <c r="B475" s="40"/>
      <c r="D475" s="6" t="str">
        <f>IFERROR(VLOOKUP(SALIDAS[[#This Row],[CODIGO]],PRODUCTOS[],2,FALSE),"")</f>
        <v/>
      </c>
      <c r="E475" s="9"/>
      <c r="F475" s="9"/>
      <c r="G475" s="6">
        <f>SALIDAS[[#This Row],[CANTIDAD]]*SALIDAS[[#This Row],[VALOR UNIT.]]</f>
        <v>0</v>
      </c>
    </row>
    <row r="476" spans="1:7" x14ac:dyDescent="0.25">
      <c r="A476" s="42"/>
      <c r="B476" s="40"/>
      <c r="D476" s="6" t="str">
        <f>IFERROR(VLOOKUP(SALIDAS[[#This Row],[CODIGO]],PRODUCTOS[],2,FALSE),"")</f>
        <v/>
      </c>
      <c r="E476" s="9"/>
      <c r="F476" s="9"/>
      <c r="G476" s="6">
        <f>SALIDAS[[#This Row],[CANTIDAD]]*SALIDAS[[#This Row],[VALOR UNIT.]]</f>
        <v>0</v>
      </c>
    </row>
    <row r="477" spans="1:7" x14ac:dyDescent="0.25">
      <c r="A477" s="42"/>
      <c r="B477" s="40"/>
      <c r="D477" s="6" t="str">
        <f>IFERROR(VLOOKUP(SALIDAS[[#This Row],[CODIGO]],PRODUCTOS[],2,FALSE),"")</f>
        <v/>
      </c>
      <c r="E477" s="9"/>
      <c r="F477" s="9"/>
      <c r="G477" s="6">
        <f>SALIDAS[[#This Row],[CANTIDAD]]*SALIDAS[[#This Row],[VALOR UNIT.]]</f>
        <v>0</v>
      </c>
    </row>
    <row r="478" spans="1:7" x14ac:dyDescent="0.25">
      <c r="A478" s="42"/>
      <c r="B478" s="40"/>
      <c r="D478" s="6" t="str">
        <f>IFERROR(VLOOKUP(SALIDAS[[#This Row],[CODIGO]],PRODUCTOS[],2,FALSE),"")</f>
        <v/>
      </c>
      <c r="E478" s="9"/>
      <c r="F478" s="9"/>
      <c r="G478" s="6">
        <f>SALIDAS[[#This Row],[CANTIDAD]]*SALIDAS[[#This Row],[VALOR UNIT.]]</f>
        <v>0</v>
      </c>
    </row>
    <row r="479" spans="1:7" x14ac:dyDescent="0.25">
      <c r="A479" s="42"/>
      <c r="B479" s="40"/>
      <c r="D479" s="6" t="str">
        <f>IFERROR(VLOOKUP(SALIDAS[[#This Row],[CODIGO]],PRODUCTOS[],2,FALSE),"")</f>
        <v/>
      </c>
      <c r="E479" s="9"/>
      <c r="F479" s="9"/>
      <c r="G479" s="6">
        <f>SALIDAS[[#This Row],[CANTIDAD]]*SALIDAS[[#This Row],[VALOR UNIT.]]</f>
        <v>0</v>
      </c>
    </row>
    <row r="480" spans="1:7" x14ac:dyDescent="0.25">
      <c r="A480" s="42"/>
      <c r="B480" s="40"/>
      <c r="D480" s="6" t="str">
        <f>IFERROR(VLOOKUP(SALIDAS[[#This Row],[CODIGO]],PRODUCTOS[],2,FALSE),"")</f>
        <v/>
      </c>
      <c r="E480" s="9"/>
      <c r="F480" s="9"/>
      <c r="G480" s="6">
        <f>SALIDAS[[#This Row],[CANTIDAD]]*SALIDAS[[#This Row],[VALOR UNIT.]]</f>
        <v>0</v>
      </c>
    </row>
    <row r="481" spans="1:7" x14ac:dyDescent="0.25">
      <c r="A481" s="42"/>
      <c r="B481" s="40"/>
      <c r="D481" s="6" t="str">
        <f>IFERROR(VLOOKUP(SALIDAS[[#This Row],[CODIGO]],PRODUCTOS[],2,FALSE),"")</f>
        <v/>
      </c>
      <c r="E481" s="9"/>
      <c r="F481" s="9"/>
      <c r="G481" s="6">
        <f>SALIDAS[[#This Row],[CANTIDAD]]*SALIDAS[[#This Row],[VALOR UNIT.]]</f>
        <v>0</v>
      </c>
    </row>
    <row r="482" spans="1:7" x14ac:dyDescent="0.25">
      <c r="A482" s="42"/>
      <c r="B482" s="40"/>
      <c r="D482" s="6" t="str">
        <f>IFERROR(VLOOKUP(SALIDAS[[#This Row],[CODIGO]],PRODUCTOS[],2,FALSE),"")</f>
        <v/>
      </c>
      <c r="E482" s="9"/>
      <c r="F482" s="9"/>
      <c r="G482" s="6">
        <f>SALIDAS[[#This Row],[CANTIDAD]]*SALIDAS[[#This Row],[VALOR UNIT.]]</f>
        <v>0</v>
      </c>
    </row>
    <row r="483" spans="1:7" x14ac:dyDescent="0.25">
      <c r="A483" s="42"/>
      <c r="B483" s="40"/>
      <c r="D483" s="6" t="str">
        <f>IFERROR(VLOOKUP(SALIDAS[[#This Row],[CODIGO]],PRODUCTOS[],2,FALSE),"")</f>
        <v/>
      </c>
      <c r="E483" s="9"/>
      <c r="F483" s="9"/>
      <c r="G483" s="6">
        <f>SALIDAS[[#This Row],[CANTIDAD]]*SALIDAS[[#This Row],[VALOR UNIT.]]</f>
        <v>0</v>
      </c>
    </row>
    <row r="484" spans="1:7" x14ac:dyDescent="0.25">
      <c r="A484" s="42"/>
      <c r="B484" s="40"/>
      <c r="D484" s="6" t="str">
        <f>IFERROR(VLOOKUP(SALIDAS[[#This Row],[CODIGO]],PRODUCTOS[],2,FALSE),"")</f>
        <v/>
      </c>
      <c r="E484" s="9"/>
      <c r="F484" s="9"/>
      <c r="G484" s="6">
        <f>SALIDAS[[#This Row],[CANTIDAD]]*SALIDAS[[#This Row],[VALOR UNIT.]]</f>
        <v>0</v>
      </c>
    </row>
    <row r="485" spans="1:7" x14ac:dyDescent="0.25">
      <c r="A485" s="42"/>
      <c r="B485" s="40"/>
      <c r="D485" s="6" t="str">
        <f>IFERROR(VLOOKUP(SALIDAS[[#This Row],[CODIGO]],PRODUCTOS[],2,FALSE),"")</f>
        <v/>
      </c>
      <c r="E485" s="9"/>
      <c r="F485" s="9"/>
      <c r="G485" s="6">
        <f>SALIDAS[[#This Row],[CANTIDAD]]*SALIDAS[[#This Row],[VALOR UNIT.]]</f>
        <v>0</v>
      </c>
    </row>
    <row r="486" spans="1:7" x14ac:dyDescent="0.25">
      <c r="A486" s="42"/>
      <c r="B486" s="40"/>
      <c r="D486" s="6" t="str">
        <f>IFERROR(VLOOKUP(SALIDAS[[#This Row],[CODIGO]],PRODUCTOS[],2,FALSE),"")</f>
        <v/>
      </c>
      <c r="E486" s="9"/>
      <c r="F486" s="9"/>
      <c r="G486" s="6">
        <f>SALIDAS[[#This Row],[CANTIDAD]]*SALIDAS[[#This Row],[VALOR UNIT.]]</f>
        <v>0</v>
      </c>
    </row>
    <row r="487" spans="1:7" x14ac:dyDescent="0.25">
      <c r="A487" s="42"/>
      <c r="B487" s="40"/>
      <c r="D487" s="6" t="str">
        <f>IFERROR(VLOOKUP(SALIDAS[[#This Row],[CODIGO]],PRODUCTOS[],2,FALSE),"")</f>
        <v/>
      </c>
      <c r="E487" s="9"/>
      <c r="F487" s="9"/>
      <c r="G487" s="6">
        <f>SALIDAS[[#This Row],[CANTIDAD]]*SALIDAS[[#This Row],[VALOR UNIT.]]</f>
        <v>0</v>
      </c>
    </row>
    <row r="488" spans="1:7" x14ac:dyDescent="0.25">
      <c r="A488" s="42"/>
      <c r="B488" s="40"/>
      <c r="D488" s="6" t="str">
        <f>IFERROR(VLOOKUP(SALIDAS[[#This Row],[CODIGO]],PRODUCTOS[],2,FALSE),"")</f>
        <v/>
      </c>
      <c r="E488" s="9"/>
      <c r="F488" s="9"/>
      <c r="G488" s="6">
        <f>SALIDAS[[#This Row],[CANTIDAD]]*SALIDAS[[#This Row],[VALOR UNIT.]]</f>
        <v>0</v>
      </c>
    </row>
    <row r="489" spans="1:7" x14ac:dyDescent="0.25">
      <c r="A489" s="42"/>
      <c r="B489" s="40"/>
      <c r="D489" s="6" t="str">
        <f>IFERROR(VLOOKUP(SALIDAS[[#This Row],[CODIGO]],PRODUCTOS[],2,FALSE),"")</f>
        <v/>
      </c>
      <c r="E489" s="9"/>
      <c r="F489" s="9"/>
      <c r="G489" s="6">
        <f>SALIDAS[[#This Row],[CANTIDAD]]*SALIDAS[[#This Row],[VALOR UNIT.]]</f>
        <v>0</v>
      </c>
    </row>
    <row r="490" spans="1:7" x14ac:dyDescent="0.25">
      <c r="A490" s="42"/>
      <c r="B490" s="40"/>
      <c r="D490" s="6" t="str">
        <f>IFERROR(VLOOKUP(SALIDAS[[#This Row],[CODIGO]],PRODUCTOS[],2,FALSE),"")</f>
        <v/>
      </c>
      <c r="E490" s="9"/>
      <c r="F490" s="9"/>
      <c r="G490" s="6">
        <f>SALIDAS[[#This Row],[CANTIDAD]]*SALIDAS[[#This Row],[VALOR UNIT.]]</f>
        <v>0</v>
      </c>
    </row>
    <row r="491" spans="1:7" x14ac:dyDescent="0.25">
      <c r="A491" s="42"/>
      <c r="B491" s="40"/>
      <c r="D491" s="6" t="str">
        <f>IFERROR(VLOOKUP(SALIDAS[[#This Row],[CODIGO]],PRODUCTOS[],2,FALSE),"")</f>
        <v/>
      </c>
      <c r="E491" s="9"/>
      <c r="F491" s="9"/>
      <c r="G491" s="6">
        <f>SALIDAS[[#This Row],[CANTIDAD]]*SALIDAS[[#This Row],[VALOR UNIT.]]</f>
        <v>0</v>
      </c>
    </row>
    <row r="492" spans="1:7" x14ac:dyDescent="0.25">
      <c r="A492" s="42"/>
      <c r="B492" s="40"/>
      <c r="D492" s="6" t="str">
        <f>IFERROR(VLOOKUP(SALIDAS[[#This Row],[CODIGO]],PRODUCTOS[],2,FALSE),"")</f>
        <v/>
      </c>
      <c r="E492" s="9"/>
      <c r="F492" s="9"/>
      <c r="G492" s="6">
        <f>SALIDAS[[#This Row],[CANTIDAD]]*SALIDAS[[#This Row],[VALOR UNIT.]]</f>
        <v>0</v>
      </c>
    </row>
    <row r="493" spans="1:7" x14ac:dyDescent="0.25">
      <c r="A493" s="42"/>
      <c r="B493" s="40"/>
      <c r="D493" s="6" t="str">
        <f>IFERROR(VLOOKUP(SALIDAS[[#This Row],[CODIGO]],PRODUCTOS[],2,FALSE),"")</f>
        <v/>
      </c>
      <c r="E493" s="9"/>
      <c r="F493" s="9"/>
      <c r="G493" s="6">
        <f>SALIDAS[[#This Row],[CANTIDAD]]*SALIDAS[[#This Row],[VALOR UNIT.]]</f>
        <v>0</v>
      </c>
    </row>
    <row r="494" spans="1:7" x14ac:dyDescent="0.25">
      <c r="A494" s="42"/>
      <c r="B494" s="40"/>
      <c r="D494" s="6" t="str">
        <f>IFERROR(VLOOKUP(SALIDAS[[#This Row],[CODIGO]],PRODUCTOS[],2,FALSE),"")</f>
        <v/>
      </c>
      <c r="E494" s="9"/>
      <c r="F494" s="9"/>
      <c r="G494" s="6">
        <f>SALIDAS[[#This Row],[CANTIDAD]]*SALIDAS[[#This Row],[VALOR UNIT.]]</f>
        <v>0</v>
      </c>
    </row>
    <row r="495" spans="1:7" x14ac:dyDescent="0.25">
      <c r="A495" s="42"/>
      <c r="B495" s="40"/>
      <c r="D495" s="6" t="str">
        <f>IFERROR(VLOOKUP(SALIDAS[[#This Row],[CODIGO]],PRODUCTOS[],2,FALSE),"")</f>
        <v/>
      </c>
      <c r="E495" s="9"/>
      <c r="F495" s="9"/>
      <c r="G495" s="6">
        <f>SALIDAS[[#This Row],[CANTIDAD]]*SALIDAS[[#This Row],[VALOR UNIT.]]</f>
        <v>0</v>
      </c>
    </row>
    <row r="496" spans="1:7" x14ac:dyDescent="0.25">
      <c r="A496" s="42"/>
      <c r="B496" s="40"/>
      <c r="D496" s="6" t="str">
        <f>IFERROR(VLOOKUP(SALIDAS[[#This Row],[CODIGO]],PRODUCTOS[],2,FALSE),"")</f>
        <v/>
      </c>
      <c r="E496" s="9"/>
      <c r="F496" s="9"/>
      <c r="G496" s="6">
        <f>SALIDAS[[#This Row],[CANTIDAD]]*SALIDAS[[#This Row],[VALOR UNIT.]]</f>
        <v>0</v>
      </c>
    </row>
    <row r="497" spans="1:7" x14ac:dyDescent="0.25">
      <c r="A497" s="42"/>
      <c r="B497" s="40"/>
      <c r="D497" s="6" t="str">
        <f>IFERROR(VLOOKUP(SALIDAS[[#This Row],[CODIGO]],PRODUCTOS[],2,FALSE),"")</f>
        <v/>
      </c>
      <c r="E497" s="9"/>
      <c r="F497" s="9"/>
      <c r="G497" s="6">
        <f>SALIDAS[[#This Row],[CANTIDAD]]*SALIDAS[[#This Row],[VALOR UNIT.]]</f>
        <v>0</v>
      </c>
    </row>
    <row r="498" spans="1:7" x14ac:dyDescent="0.25">
      <c r="A498" s="42"/>
      <c r="B498" s="40"/>
      <c r="D498" s="6" t="str">
        <f>IFERROR(VLOOKUP(SALIDAS[[#This Row],[CODIGO]],PRODUCTOS[],2,FALSE),"")</f>
        <v/>
      </c>
      <c r="E498" s="9"/>
      <c r="F498" s="9"/>
      <c r="G498" s="6">
        <f>SALIDAS[[#This Row],[CANTIDAD]]*SALIDAS[[#This Row],[VALOR UNIT.]]</f>
        <v>0</v>
      </c>
    </row>
    <row r="499" spans="1:7" x14ac:dyDescent="0.25">
      <c r="A499" s="42"/>
      <c r="B499" s="40"/>
      <c r="D499" s="6" t="str">
        <f>IFERROR(VLOOKUP(SALIDAS[[#This Row],[CODIGO]],PRODUCTOS[],2,FALSE),"")</f>
        <v/>
      </c>
      <c r="E499" s="9"/>
      <c r="F499" s="9"/>
      <c r="G499" s="6">
        <f>SALIDAS[[#This Row],[CANTIDAD]]*SALIDAS[[#This Row],[VALOR UNIT.]]</f>
        <v>0</v>
      </c>
    </row>
    <row r="500" spans="1:7" x14ac:dyDescent="0.25">
      <c r="A500" s="42"/>
      <c r="B500" s="40"/>
      <c r="D500" s="6" t="str">
        <f>IFERROR(VLOOKUP(SALIDAS[[#This Row],[CODIGO]],PRODUCTOS[],2,FALSE),"")</f>
        <v/>
      </c>
      <c r="E500" s="9"/>
      <c r="F500" s="9"/>
      <c r="G500" s="6">
        <f>SALIDAS[[#This Row],[CANTIDAD]]*SALIDAS[[#This Row],[VALOR UNIT.]]</f>
        <v>0</v>
      </c>
    </row>
    <row r="501" spans="1:7" x14ac:dyDescent="0.25">
      <c r="A501" s="42"/>
      <c r="B501" s="40"/>
      <c r="D501" s="6" t="str">
        <f>IFERROR(VLOOKUP(SALIDAS[[#This Row],[CODIGO]],PRODUCTOS[],2,FALSE),"")</f>
        <v/>
      </c>
      <c r="E501" s="9"/>
      <c r="F501" s="9"/>
      <c r="G501" s="6">
        <f>SALIDAS[[#This Row],[CANTIDAD]]*SALIDAS[[#This Row],[VALOR UNIT.]]</f>
        <v>0</v>
      </c>
    </row>
    <row r="502" spans="1:7" x14ac:dyDescent="0.25">
      <c r="A502" s="42"/>
      <c r="B502" s="40"/>
      <c r="D502" s="6" t="str">
        <f>IFERROR(VLOOKUP(SALIDAS[[#This Row],[CODIGO]],PRODUCTOS[],2,FALSE),"")</f>
        <v/>
      </c>
      <c r="E502" s="9"/>
      <c r="F502" s="9"/>
      <c r="G502" s="6">
        <f>SALIDAS[[#This Row],[CANTIDAD]]*SALIDAS[[#This Row],[VALOR UNIT.]]</f>
        <v>0</v>
      </c>
    </row>
    <row r="503" spans="1:7" x14ac:dyDescent="0.25">
      <c r="A503" s="42"/>
      <c r="B503" s="40"/>
      <c r="D503" s="6" t="str">
        <f>IFERROR(VLOOKUP(SALIDAS[[#This Row],[CODIGO]],PRODUCTOS[],2,FALSE),"")</f>
        <v/>
      </c>
      <c r="E503" s="9"/>
      <c r="F503" s="9"/>
      <c r="G503" s="6">
        <f>SALIDAS[[#This Row],[CANTIDAD]]*SALIDAS[[#This Row],[VALOR UNIT.]]</f>
        <v>0</v>
      </c>
    </row>
    <row r="504" spans="1:7" x14ac:dyDescent="0.25">
      <c r="A504" s="42"/>
      <c r="B504" s="40"/>
      <c r="D504" s="6" t="str">
        <f>IFERROR(VLOOKUP(SALIDAS[[#This Row],[CODIGO]],PRODUCTOS[],2,FALSE),"")</f>
        <v/>
      </c>
      <c r="E504" s="9"/>
      <c r="F504" s="9"/>
      <c r="G504" s="6">
        <f>SALIDAS[[#This Row],[CANTIDAD]]*SALIDAS[[#This Row],[VALOR UNIT.]]</f>
        <v>0</v>
      </c>
    </row>
    <row r="505" spans="1:7" x14ac:dyDescent="0.25">
      <c r="A505" s="42"/>
      <c r="B505" s="40"/>
      <c r="D505" s="6" t="str">
        <f>IFERROR(VLOOKUP(SALIDAS[[#This Row],[CODIGO]],PRODUCTOS[],2,FALSE),"")</f>
        <v/>
      </c>
      <c r="E505" s="9"/>
      <c r="F505" s="9"/>
      <c r="G505" s="6">
        <f>SALIDAS[[#This Row],[CANTIDAD]]*SALIDAS[[#This Row],[VALOR UNIT.]]</f>
        <v>0</v>
      </c>
    </row>
    <row r="506" spans="1:7" x14ac:dyDescent="0.25">
      <c r="A506" s="42"/>
      <c r="B506" s="40"/>
      <c r="D506" s="6" t="str">
        <f>IFERROR(VLOOKUP(SALIDAS[[#This Row],[CODIGO]],PRODUCTOS[],2,FALSE),"")</f>
        <v/>
      </c>
      <c r="E506" s="9"/>
      <c r="F506" s="9"/>
      <c r="G506" s="6">
        <f>SALIDAS[[#This Row],[CANTIDAD]]*SALIDAS[[#This Row],[VALOR UNIT.]]</f>
        <v>0</v>
      </c>
    </row>
    <row r="507" spans="1:7" x14ac:dyDescent="0.25">
      <c r="A507" s="42"/>
      <c r="B507" s="40"/>
      <c r="D507" s="6" t="str">
        <f>IFERROR(VLOOKUP(SALIDAS[[#This Row],[CODIGO]],PRODUCTOS[],2,FALSE),"")</f>
        <v/>
      </c>
      <c r="E507" s="9"/>
      <c r="F507" s="9"/>
      <c r="G507" s="6">
        <f>SALIDAS[[#This Row],[CANTIDAD]]*SALIDAS[[#This Row],[VALOR UNIT.]]</f>
        <v>0</v>
      </c>
    </row>
    <row r="508" spans="1:7" x14ac:dyDescent="0.25">
      <c r="A508" s="42"/>
      <c r="B508" s="40"/>
      <c r="D508" s="6" t="str">
        <f>IFERROR(VLOOKUP(SALIDAS[[#This Row],[CODIGO]],PRODUCTOS[],2,FALSE),"")</f>
        <v/>
      </c>
      <c r="E508" s="9"/>
      <c r="F508" s="9"/>
      <c r="G508" s="6">
        <f>SALIDAS[[#This Row],[CANTIDAD]]*SALIDAS[[#This Row],[VALOR UNIT.]]</f>
        <v>0</v>
      </c>
    </row>
    <row r="509" spans="1:7" x14ac:dyDescent="0.25">
      <c r="A509" s="42"/>
      <c r="B509" s="40"/>
      <c r="D509" s="6" t="str">
        <f>IFERROR(VLOOKUP(SALIDAS[[#This Row],[CODIGO]],PRODUCTOS[],2,FALSE),"")</f>
        <v/>
      </c>
      <c r="E509" s="9"/>
      <c r="F509" s="9"/>
      <c r="G509" s="6">
        <f>SALIDAS[[#This Row],[CANTIDAD]]*SALIDAS[[#This Row],[VALOR UNIT.]]</f>
        <v>0</v>
      </c>
    </row>
    <row r="510" spans="1:7" x14ac:dyDescent="0.25">
      <c r="A510" s="42"/>
      <c r="B510" s="40"/>
      <c r="D510" s="6" t="str">
        <f>IFERROR(VLOOKUP(SALIDAS[[#This Row],[CODIGO]],PRODUCTOS[],2,FALSE),"")</f>
        <v/>
      </c>
      <c r="E510" s="9"/>
      <c r="F510" s="9"/>
      <c r="G510" s="6">
        <f>SALIDAS[[#This Row],[CANTIDAD]]*SALIDAS[[#This Row],[VALOR UNIT.]]</f>
        <v>0</v>
      </c>
    </row>
    <row r="511" spans="1:7" x14ac:dyDescent="0.25">
      <c r="A511" s="42"/>
      <c r="B511" s="40"/>
      <c r="D511" s="6" t="str">
        <f>IFERROR(VLOOKUP(SALIDAS[[#This Row],[CODIGO]],PRODUCTOS[],2,FALSE),"")</f>
        <v/>
      </c>
      <c r="E511" s="9"/>
      <c r="F511" s="9"/>
      <c r="G511" s="6">
        <f>SALIDAS[[#This Row],[CANTIDAD]]*SALIDAS[[#This Row],[VALOR UNIT.]]</f>
        <v>0</v>
      </c>
    </row>
    <row r="512" spans="1:7" x14ac:dyDescent="0.25">
      <c r="A512" s="42"/>
      <c r="B512" s="40"/>
      <c r="D512" s="6" t="str">
        <f>IFERROR(VLOOKUP(SALIDAS[[#This Row],[CODIGO]],PRODUCTOS[],2,FALSE),"")</f>
        <v/>
      </c>
      <c r="E512" s="9"/>
      <c r="F512" s="9"/>
      <c r="G512" s="6">
        <f>SALIDAS[[#This Row],[CANTIDAD]]*SALIDAS[[#This Row],[VALOR UNIT.]]</f>
        <v>0</v>
      </c>
    </row>
    <row r="513" spans="1:7" x14ac:dyDescent="0.25">
      <c r="A513" s="42"/>
      <c r="B513" s="40"/>
      <c r="D513" s="6" t="str">
        <f>IFERROR(VLOOKUP(SALIDAS[[#This Row],[CODIGO]],PRODUCTOS[],2,FALSE),"")</f>
        <v/>
      </c>
      <c r="E513" s="9"/>
      <c r="F513" s="9"/>
      <c r="G513" s="6">
        <f>SALIDAS[[#This Row],[CANTIDAD]]*SALIDAS[[#This Row],[VALOR UNIT.]]</f>
        <v>0</v>
      </c>
    </row>
    <row r="514" spans="1:7" x14ac:dyDescent="0.25">
      <c r="A514" s="42"/>
      <c r="B514" s="40"/>
      <c r="D514" s="6" t="str">
        <f>IFERROR(VLOOKUP(SALIDAS[[#This Row],[CODIGO]],PRODUCTOS[],2,FALSE),"")</f>
        <v/>
      </c>
      <c r="E514" s="9"/>
      <c r="F514" s="9"/>
      <c r="G514" s="6">
        <f>SALIDAS[[#This Row],[CANTIDAD]]*SALIDAS[[#This Row],[VALOR UNIT.]]</f>
        <v>0</v>
      </c>
    </row>
    <row r="515" spans="1:7" x14ac:dyDescent="0.25">
      <c r="A515" s="42"/>
      <c r="B515" s="40"/>
      <c r="D515" s="6" t="str">
        <f>IFERROR(VLOOKUP(SALIDAS[[#This Row],[CODIGO]],PRODUCTOS[],2,FALSE),"")</f>
        <v/>
      </c>
      <c r="E515" s="9"/>
      <c r="F515" s="9"/>
      <c r="G515" s="6">
        <f>SALIDAS[[#This Row],[CANTIDAD]]*SALIDAS[[#This Row],[VALOR UNIT.]]</f>
        <v>0</v>
      </c>
    </row>
    <row r="516" spans="1:7" x14ac:dyDescent="0.25">
      <c r="A516" s="42"/>
      <c r="B516" s="40"/>
      <c r="D516" s="6" t="str">
        <f>IFERROR(VLOOKUP(SALIDAS[[#This Row],[CODIGO]],PRODUCTOS[],2,FALSE),"")</f>
        <v/>
      </c>
      <c r="E516" s="9"/>
      <c r="F516" s="9"/>
      <c r="G516" s="6">
        <f>SALIDAS[[#This Row],[CANTIDAD]]*SALIDAS[[#This Row],[VALOR UNIT.]]</f>
        <v>0</v>
      </c>
    </row>
    <row r="517" spans="1:7" x14ac:dyDescent="0.25">
      <c r="A517" s="42"/>
      <c r="B517" s="40"/>
      <c r="D517" s="6" t="str">
        <f>IFERROR(VLOOKUP(SALIDAS[[#This Row],[CODIGO]],PRODUCTOS[],2,FALSE),"")</f>
        <v/>
      </c>
      <c r="E517" s="9"/>
      <c r="F517" s="9"/>
      <c r="G517" s="6">
        <f>SALIDAS[[#This Row],[CANTIDAD]]*SALIDAS[[#This Row],[VALOR UNIT.]]</f>
        <v>0</v>
      </c>
    </row>
    <row r="518" spans="1:7" x14ac:dyDescent="0.25">
      <c r="A518" s="42"/>
      <c r="B518" s="40"/>
      <c r="D518" s="6" t="str">
        <f>IFERROR(VLOOKUP(SALIDAS[[#This Row],[CODIGO]],PRODUCTOS[],2,FALSE),"")</f>
        <v/>
      </c>
      <c r="E518" s="9"/>
      <c r="F518" s="9"/>
      <c r="G518" s="6">
        <f>SALIDAS[[#This Row],[CANTIDAD]]*SALIDAS[[#This Row],[VALOR UNIT.]]</f>
        <v>0</v>
      </c>
    </row>
    <row r="519" spans="1:7" x14ac:dyDescent="0.25">
      <c r="A519" s="42"/>
      <c r="B519" s="40"/>
      <c r="D519" s="6" t="str">
        <f>IFERROR(VLOOKUP(SALIDAS[[#This Row],[CODIGO]],PRODUCTOS[],2,FALSE),"")</f>
        <v/>
      </c>
      <c r="E519" s="9"/>
      <c r="F519" s="9"/>
      <c r="G519" s="6">
        <f>SALIDAS[[#This Row],[CANTIDAD]]*SALIDAS[[#This Row],[VALOR UNIT.]]</f>
        <v>0</v>
      </c>
    </row>
    <row r="520" spans="1:7" x14ac:dyDescent="0.25">
      <c r="A520" s="42"/>
      <c r="B520" s="40"/>
      <c r="D520" s="6" t="str">
        <f>IFERROR(VLOOKUP(SALIDAS[[#This Row],[CODIGO]],PRODUCTOS[],2,FALSE),"")</f>
        <v/>
      </c>
      <c r="E520" s="9"/>
      <c r="F520" s="9"/>
      <c r="G520" s="6">
        <f>SALIDAS[[#This Row],[CANTIDAD]]*SALIDAS[[#This Row],[VALOR UNIT.]]</f>
        <v>0</v>
      </c>
    </row>
    <row r="521" spans="1:7" x14ac:dyDescent="0.25">
      <c r="A521" s="42"/>
      <c r="B521" s="40"/>
      <c r="D521" s="6" t="str">
        <f>IFERROR(VLOOKUP(SALIDAS[[#This Row],[CODIGO]],PRODUCTOS[],2,FALSE),"")</f>
        <v/>
      </c>
      <c r="E521" s="9"/>
      <c r="F521" s="9"/>
      <c r="G521" s="6">
        <f>SALIDAS[[#This Row],[CANTIDAD]]*SALIDAS[[#This Row],[VALOR UNIT.]]</f>
        <v>0</v>
      </c>
    </row>
    <row r="522" spans="1:7" x14ac:dyDescent="0.25">
      <c r="A522" s="42"/>
      <c r="B522" s="40"/>
      <c r="D522" s="6" t="str">
        <f>IFERROR(VLOOKUP(SALIDAS[[#This Row],[CODIGO]],PRODUCTOS[],2,FALSE),"")</f>
        <v/>
      </c>
      <c r="E522" s="9"/>
      <c r="F522" s="9"/>
      <c r="G522" s="6">
        <f>SALIDAS[[#This Row],[CANTIDAD]]*SALIDAS[[#This Row],[VALOR UNIT.]]</f>
        <v>0</v>
      </c>
    </row>
    <row r="523" spans="1:7" x14ac:dyDescent="0.25">
      <c r="A523" s="42"/>
      <c r="B523" s="40"/>
      <c r="D523" s="6" t="str">
        <f>IFERROR(VLOOKUP(SALIDAS[[#This Row],[CODIGO]],PRODUCTOS[],2,FALSE),"")</f>
        <v/>
      </c>
      <c r="E523" s="9"/>
      <c r="F523" s="9"/>
      <c r="G523" s="6">
        <f>SALIDAS[[#This Row],[CANTIDAD]]*SALIDAS[[#This Row],[VALOR UNIT.]]</f>
        <v>0</v>
      </c>
    </row>
    <row r="524" spans="1:7" x14ac:dyDescent="0.25">
      <c r="A524" s="42"/>
      <c r="B524" s="40"/>
      <c r="D524" s="6" t="str">
        <f>IFERROR(VLOOKUP(SALIDAS[[#This Row],[CODIGO]],PRODUCTOS[],2,FALSE),"")</f>
        <v/>
      </c>
      <c r="E524" s="9"/>
      <c r="F524" s="9"/>
      <c r="G524" s="6">
        <f>SALIDAS[[#This Row],[CANTIDAD]]*SALIDAS[[#This Row],[VALOR UNIT.]]</f>
        <v>0</v>
      </c>
    </row>
    <row r="525" spans="1:7" x14ac:dyDescent="0.25">
      <c r="A525" s="42"/>
      <c r="B525" s="40"/>
      <c r="D525" s="6" t="str">
        <f>IFERROR(VLOOKUP(SALIDAS[[#This Row],[CODIGO]],PRODUCTOS[],2,FALSE),"")</f>
        <v/>
      </c>
      <c r="E525" s="9"/>
      <c r="F525" s="9"/>
      <c r="G525" s="6">
        <f>SALIDAS[[#This Row],[CANTIDAD]]*SALIDAS[[#This Row],[VALOR UNIT.]]</f>
        <v>0</v>
      </c>
    </row>
    <row r="526" spans="1:7" x14ac:dyDescent="0.25">
      <c r="A526" s="42"/>
      <c r="B526" s="40"/>
      <c r="D526" s="6" t="str">
        <f>IFERROR(VLOOKUP(SALIDAS[[#This Row],[CODIGO]],PRODUCTOS[],2,FALSE),"")</f>
        <v/>
      </c>
      <c r="E526" s="9"/>
      <c r="F526" s="9"/>
      <c r="G526" s="6">
        <f>SALIDAS[[#This Row],[CANTIDAD]]*SALIDAS[[#This Row],[VALOR UNIT.]]</f>
        <v>0</v>
      </c>
    </row>
    <row r="527" spans="1:7" x14ac:dyDescent="0.25">
      <c r="A527" s="42"/>
      <c r="B527" s="40"/>
      <c r="D527" s="6" t="str">
        <f>IFERROR(VLOOKUP(SALIDAS[[#This Row],[CODIGO]],PRODUCTOS[],2,FALSE),"")</f>
        <v/>
      </c>
      <c r="E527" s="9"/>
      <c r="F527" s="9"/>
      <c r="G527" s="6">
        <f>SALIDAS[[#This Row],[CANTIDAD]]*SALIDAS[[#This Row],[VALOR UNIT.]]</f>
        <v>0</v>
      </c>
    </row>
    <row r="528" spans="1:7" x14ac:dyDescent="0.25">
      <c r="A528" s="42"/>
      <c r="B528" s="40"/>
      <c r="D528" s="6" t="str">
        <f>IFERROR(VLOOKUP(SALIDAS[[#This Row],[CODIGO]],PRODUCTOS[],2,FALSE),"")</f>
        <v/>
      </c>
      <c r="E528" s="9"/>
      <c r="F528" s="9"/>
      <c r="G528" s="6">
        <f>SALIDAS[[#This Row],[CANTIDAD]]*SALIDAS[[#This Row],[VALOR UNIT.]]</f>
        <v>0</v>
      </c>
    </row>
    <row r="529" spans="1:7" x14ac:dyDescent="0.25">
      <c r="A529" s="42"/>
      <c r="B529" s="40"/>
      <c r="D529" s="6" t="str">
        <f>IFERROR(VLOOKUP(SALIDAS[[#This Row],[CODIGO]],PRODUCTOS[],2,FALSE),"")</f>
        <v/>
      </c>
      <c r="E529" s="9"/>
      <c r="F529" s="9"/>
      <c r="G529" s="6">
        <f>SALIDAS[[#This Row],[CANTIDAD]]*SALIDAS[[#This Row],[VALOR UNIT.]]</f>
        <v>0</v>
      </c>
    </row>
    <row r="530" spans="1:7" x14ac:dyDescent="0.25">
      <c r="A530" s="42"/>
      <c r="B530" s="40"/>
      <c r="D530" s="6" t="str">
        <f>IFERROR(VLOOKUP(SALIDAS[[#This Row],[CODIGO]],PRODUCTOS[],2,FALSE),"")</f>
        <v/>
      </c>
      <c r="E530" s="9"/>
      <c r="F530" s="9"/>
      <c r="G530" s="6">
        <f>SALIDAS[[#This Row],[CANTIDAD]]*SALIDAS[[#This Row],[VALOR UNIT.]]</f>
        <v>0</v>
      </c>
    </row>
    <row r="531" spans="1:7" x14ac:dyDescent="0.25">
      <c r="A531" s="42"/>
      <c r="B531" s="40"/>
      <c r="D531" s="6" t="str">
        <f>IFERROR(VLOOKUP(SALIDAS[[#This Row],[CODIGO]],PRODUCTOS[],2,FALSE),"")</f>
        <v/>
      </c>
      <c r="E531" s="9"/>
      <c r="F531" s="9"/>
      <c r="G531" s="6">
        <f>SALIDAS[[#This Row],[CANTIDAD]]*SALIDAS[[#This Row],[VALOR UNIT.]]</f>
        <v>0</v>
      </c>
    </row>
    <row r="532" spans="1:7" x14ac:dyDescent="0.25">
      <c r="A532" s="42"/>
      <c r="B532" s="40"/>
      <c r="D532" s="6" t="str">
        <f>IFERROR(VLOOKUP(SALIDAS[[#This Row],[CODIGO]],PRODUCTOS[],2,FALSE),"")</f>
        <v/>
      </c>
      <c r="E532" s="9"/>
      <c r="F532" s="9"/>
      <c r="G532" s="6">
        <f>SALIDAS[[#This Row],[CANTIDAD]]*SALIDAS[[#This Row],[VALOR UNIT.]]</f>
        <v>0</v>
      </c>
    </row>
    <row r="533" spans="1:7" x14ac:dyDescent="0.25">
      <c r="A533" s="42"/>
      <c r="B533" s="40"/>
      <c r="D533" s="6" t="str">
        <f>IFERROR(VLOOKUP(SALIDAS[[#This Row],[CODIGO]],PRODUCTOS[],2,FALSE),"")</f>
        <v/>
      </c>
      <c r="E533" s="9"/>
      <c r="F533" s="9"/>
      <c r="G533" s="6">
        <f>SALIDAS[[#This Row],[CANTIDAD]]*SALIDAS[[#This Row],[VALOR UNIT.]]</f>
        <v>0</v>
      </c>
    </row>
    <row r="534" spans="1:7" x14ac:dyDescent="0.25">
      <c r="A534" s="42"/>
      <c r="B534" s="40"/>
      <c r="D534" s="6" t="str">
        <f>IFERROR(VLOOKUP(SALIDAS[[#This Row],[CODIGO]],PRODUCTOS[],2,FALSE),"")</f>
        <v/>
      </c>
      <c r="E534" s="9"/>
      <c r="F534" s="9"/>
      <c r="G534" s="6">
        <f>SALIDAS[[#This Row],[CANTIDAD]]*SALIDAS[[#This Row],[VALOR UNIT.]]</f>
        <v>0</v>
      </c>
    </row>
    <row r="535" spans="1:7" x14ac:dyDescent="0.25">
      <c r="A535" s="42"/>
      <c r="B535" s="40"/>
      <c r="D535" s="6" t="str">
        <f>IFERROR(VLOOKUP(SALIDAS[[#This Row],[CODIGO]],PRODUCTOS[],2,FALSE),"")</f>
        <v/>
      </c>
      <c r="E535" s="9"/>
      <c r="F535" s="9"/>
      <c r="G535" s="6">
        <f>SALIDAS[[#This Row],[CANTIDAD]]*SALIDAS[[#This Row],[VALOR UNIT.]]</f>
        <v>0</v>
      </c>
    </row>
    <row r="536" spans="1:7" x14ac:dyDescent="0.25">
      <c r="A536" s="42"/>
      <c r="B536" s="40"/>
      <c r="D536" s="6" t="str">
        <f>IFERROR(VLOOKUP(SALIDAS[[#This Row],[CODIGO]],PRODUCTOS[],2,FALSE),"")</f>
        <v/>
      </c>
      <c r="E536" s="9"/>
      <c r="F536" s="9"/>
      <c r="G536" s="6">
        <f>SALIDAS[[#This Row],[CANTIDAD]]*SALIDAS[[#This Row],[VALOR UNIT.]]</f>
        <v>0</v>
      </c>
    </row>
    <row r="537" spans="1:7" x14ac:dyDescent="0.25">
      <c r="A537" s="42"/>
      <c r="B537" s="40"/>
      <c r="D537" s="6" t="str">
        <f>IFERROR(VLOOKUP(SALIDAS[[#This Row],[CODIGO]],PRODUCTOS[],2,FALSE),"")</f>
        <v/>
      </c>
      <c r="E537" s="9"/>
      <c r="F537" s="9"/>
      <c r="G537" s="6">
        <f>SALIDAS[[#This Row],[CANTIDAD]]*SALIDAS[[#This Row],[VALOR UNIT.]]</f>
        <v>0</v>
      </c>
    </row>
    <row r="538" spans="1:7" x14ac:dyDescent="0.25">
      <c r="A538" s="42"/>
      <c r="B538" s="40"/>
      <c r="D538" s="6" t="str">
        <f>IFERROR(VLOOKUP(SALIDAS[[#This Row],[CODIGO]],PRODUCTOS[],2,FALSE),"")</f>
        <v/>
      </c>
      <c r="E538" s="9"/>
      <c r="F538" s="9"/>
      <c r="G538" s="6">
        <f>SALIDAS[[#This Row],[CANTIDAD]]*SALIDAS[[#This Row],[VALOR UNIT.]]</f>
        <v>0</v>
      </c>
    </row>
    <row r="539" spans="1:7" x14ac:dyDescent="0.25">
      <c r="A539" s="42"/>
      <c r="B539" s="40"/>
      <c r="D539" s="6" t="str">
        <f>IFERROR(VLOOKUP(SALIDAS[[#This Row],[CODIGO]],PRODUCTOS[],2,FALSE),"")</f>
        <v/>
      </c>
      <c r="E539" s="9"/>
      <c r="F539" s="9"/>
      <c r="G539" s="6">
        <f>SALIDAS[[#This Row],[CANTIDAD]]*SALIDAS[[#This Row],[VALOR UNIT.]]</f>
        <v>0</v>
      </c>
    </row>
    <row r="540" spans="1:7" x14ac:dyDescent="0.25">
      <c r="A540" s="42"/>
      <c r="B540" s="40"/>
      <c r="D540" s="6" t="str">
        <f>IFERROR(VLOOKUP(SALIDAS[[#This Row],[CODIGO]],PRODUCTOS[],2,FALSE),"")</f>
        <v/>
      </c>
      <c r="E540" s="9"/>
      <c r="F540" s="9"/>
      <c r="G540" s="6">
        <f>SALIDAS[[#This Row],[CANTIDAD]]*SALIDAS[[#This Row],[VALOR UNIT.]]</f>
        <v>0</v>
      </c>
    </row>
    <row r="541" spans="1:7" x14ac:dyDescent="0.25">
      <c r="A541" s="42"/>
      <c r="B541" s="40"/>
      <c r="D541" s="6" t="str">
        <f>IFERROR(VLOOKUP(SALIDAS[[#This Row],[CODIGO]],PRODUCTOS[],2,FALSE),"")</f>
        <v/>
      </c>
      <c r="E541" s="9"/>
      <c r="F541" s="9"/>
      <c r="G541" s="6">
        <f>SALIDAS[[#This Row],[CANTIDAD]]*SALIDAS[[#This Row],[VALOR UNIT.]]</f>
        <v>0</v>
      </c>
    </row>
    <row r="542" spans="1:7" x14ac:dyDescent="0.25">
      <c r="A542" s="42"/>
      <c r="B542" s="40"/>
      <c r="D542" s="6" t="str">
        <f>IFERROR(VLOOKUP(SALIDAS[[#This Row],[CODIGO]],PRODUCTOS[],2,FALSE),"")</f>
        <v/>
      </c>
      <c r="E542" s="9"/>
      <c r="F542" s="9"/>
      <c r="G542" s="6">
        <f>SALIDAS[[#This Row],[CANTIDAD]]*SALIDAS[[#This Row],[VALOR UNIT.]]</f>
        <v>0</v>
      </c>
    </row>
    <row r="543" spans="1:7" x14ac:dyDescent="0.25">
      <c r="A543" s="42"/>
      <c r="B543" s="40"/>
      <c r="D543" s="6" t="str">
        <f>IFERROR(VLOOKUP(SALIDAS[[#This Row],[CODIGO]],PRODUCTOS[],2,FALSE),"")</f>
        <v/>
      </c>
      <c r="E543" s="9"/>
      <c r="F543" s="9"/>
      <c r="G543" s="6">
        <f>SALIDAS[[#This Row],[CANTIDAD]]*SALIDAS[[#This Row],[VALOR UNIT.]]</f>
        <v>0</v>
      </c>
    </row>
    <row r="544" spans="1:7" x14ac:dyDescent="0.25">
      <c r="A544" s="42"/>
      <c r="B544" s="40"/>
      <c r="D544" s="6" t="str">
        <f>IFERROR(VLOOKUP(SALIDAS[[#This Row],[CODIGO]],PRODUCTOS[],2,FALSE),"")</f>
        <v/>
      </c>
      <c r="E544" s="9"/>
      <c r="F544" s="9"/>
      <c r="G544" s="6">
        <f>SALIDAS[[#This Row],[CANTIDAD]]*SALIDAS[[#This Row],[VALOR UNIT.]]</f>
        <v>0</v>
      </c>
    </row>
    <row r="545" spans="1:7" x14ac:dyDescent="0.25">
      <c r="A545" s="42"/>
      <c r="B545" s="40"/>
      <c r="D545" s="6" t="str">
        <f>IFERROR(VLOOKUP(SALIDAS[[#This Row],[CODIGO]],PRODUCTOS[],2,FALSE),"")</f>
        <v/>
      </c>
      <c r="E545" s="9"/>
      <c r="F545" s="9"/>
      <c r="G545" s="6">
        <f>SALIDAS[[#This Row],[CANTIDAD]]*SALIDAS[[#This Row],[VALOR UNIT.]]</f>
        <v>0</v>
      </c>
    </row>
    <row r="546" spans="1:7" x14ac:dyDescent="0.25">
      <c r="A546" s="42"/>
      <c r="B546" s="40"/>
      <c r="D546" s="6" t="str">
        <f>IFERROR(VLOOKUP(SALIDAS[[#This Row],[CODIGO]],PRODUCTOS[],2,FALSE),"")</f>
        <v/>
      </c>
      <c r="E546" s="9"/>
      <c r="F546" s="9"/>
      <c r="G546" s="6">
        <f>SALIDAS[[#This Row],[CANTIDAD]]*SALIDAS[[#This Row],[VALOR UNIT.]]</f>
        <v>0</v>
      </c>
    </row>
    <row r="547" spans="1:7" x14ac:dyDescent="0.25">
      <c r="A547" s="42"/>
      <c r="B547" s="40"/>
      <c r="D547" s="6" t="str">
        <f>IFERROR(VLOOKUP(SALIDAS[[#This Row],[CODIGO]],PRODUCTOS[],2,FALSE),"")</f>
        <v/>
      </c>
      <c r="E547" s="9"/>
      <c r="F547" s="9"/>
      <c r="G547" s="6">
        <f>SALIDAS[[#This Row],[CANTIDAD]]*SALIDAS[[#This Row],[VALOR UNIT.]]</f>
        <v>0</v>
      </c>
    </row>
    <row r="548" spans="1:7" x14ac:dyDescent="0.25">
      <c r="A548" s="42"/>
      <c r="B548" s="40"/>
      <c r="D548" s="6" t="str">
        <f>IFERROR(VLOOKUP(SALIDAS[[#This Row],[CODIGO]],PRODUCTOS[],2,FALSE),"")</f>
        <v/>
      </c>
      <c r="E548" s="9"/>
      <c r="F548" s="9"/>
      <c r="G548" s="6">
        <f>SALIDAS[[#This Row],[CANTIDAD]]*SALIDAS[[#This Row],[VALOR UNIT.]]</f>
        <v>0</v>
      </c>
    </row>
    <row r="549" spans="1:7" x14ac:dyDescent="0.25">
      <c r="A549" s="42"/>
      <c r="B549" s="40"/>
      <c r="D549" s="6" t="str">
        <f>IFERROR(VLOOKUP(SALIDAS[[#This Row],[CODIGO]],PRODUCTOS[],2,FALSE),"")</f>
        <v/>
      </c>
      <c r="E549" s="9"/>
      <c r="F549" s="9"/>
      <c r="G549" s="6">
        <f>SALIDAS[[#This Row],[CANTIDAD]]*SALIDAS[[#This Row],[VALOR UNIT.]]</f>
        <v>0</v>
      </c>
    </row>
    <row r="550" spans="1:7" x14ac:dyDescent="0.25">
      <c r="A550" s="42"/>
      <c r="B550" s="40"/>
      <c r="D550" s="6" t="str">
        <f>IFERROR(VLOOKUP(SALIDAS[[#This Row],[CODIGO]],PRODUCTOS[],2,FALSE),"")</f>
        <v/>
      </c>
      <c r="E550" s="9"/>
      <c r="F550" s="9"/>
      <c r="G550" s="6">
        <f>SALIDAS[[#This Row],[CANTIDAD]]*SALIDAS[[#This Row],[VALOR UNIT.]]</f>
        <v>0</v>
      </c>
    </row>
    <row r="551" spans="1:7" x14ac:dyDescent="0.25">
      <c r="A551" s="42"/>
      <c r="B551" s="40"/>
      <c r="D551" s="6" t="str">
        <f>IFERROR(VLOOKUP(SALIDAS[[#This Row],[CODIGO]],PRODUCTOS[],2,FALSE),"")</f>
        <v/>
      </c>
      <c r="E551" s="9"/>
      <c r="F551" s="9"/>
      <c r="G551" s="6">
        <f>SALIDAS[[#This Row],[CANTIDAD]]*SALIDAS[[#This Row],[VALOR UNIT.]]</f>
        <v>0</v>
      </c>
    </row>
    <row r="552" spans="1:7" x14ac:dyDescent="0.25">
      <c r="A552" s="42"/>
      <c r="B552" s="40"/>
      <c r="D552" s="6" t="str">
        <f>IFERROR(VLOOKUP(SALIDAS[[#This Row],[CODIGO]],PRODUCTOS[],2,FALSE),"")</f>
        <v/>
      </c>
      <c r="E552" s="9"/>
      <c r="F552" s="9"/>
      <c r="G552" s="6">
        <f>SALIDAS[[#This Row],[CANTIDAD]]*SALIDAS[[#This Row],[VALOR UNIT.]]</f>
        <v>0</v>
      </c>
    </row>
    <row r="553" spans="1:7" x14ac:dyDescent="0.25">
      <c r="A553" s="42"/>
      <c r="B553" s="40"/>
      <c r="D553" s="6" t="str">
        <f>IFERROR(VLOOKUP(SALIDAS[[#This Row],[CODIGO]],PRODUCTOS[],2,FALSE),"")</f>
        <v/>
      </c>
      <c r="E553" s="9"/>
      <c r="F553" s="9"/>
      <c r="G553" s="6">
        <f>SALIDAS[[#This Row],[CANTIDAD]]*SALIDAS[[#This Row],[VALOR UNIT.]]</f>
        <v>0</v>
      </c>
    </row>
    <row r="554" spans="1:7" x14ac:dyDescent="0.25">
      <c r="A554" s="42"/>
      <c r="B554" s="40"/>
      <c r="D554" s="6" t="str">
        <f>IFERROR(VLOOKUP(SALIDAS[[#This Row],[CODIGO]],PRODUCTOS[],2,FALSE),"")</f>
        <v/>
      </c>
      <c r="E554" s="9"/>
      <c r="F554" s="9"/>
      <c r="G554" s="6">
        <f>SALIDAS[[#This Row],[CANTIDAD]]*SALIDAS[[#This Row],[VALOR UNIT.]]</f>
        <v>0</v>
      </c>
    </row>
    <row r="555" spans="1:7" x14ac:dyDescent="0.25">
      <c r="A555" s="42"/>
      <c r="B555" s="40"/>
      <c r="D555" s="6" t="str">
        <f>IFERROR(VLOOKUP(SALIDAS[[#This Row],[CODIGO]],PRODUCTOS[],2,FALSE),"")</f>
        <v/>
      </c>
      <c r="E555" s="9"/>
      <c r="F555" s="9"/>
      <c r="G555" s="6">
        <f>SALIDAS[[#This Row],[CANTIDAD]]*SALIDAS[[#This Row],[VALOR UNIT.]]</f>
        <v>0</v>
      </c>
    </row>
    <row r="556" spans="1:7" x14ac:dyDescent="0.25">
      <c r="A556" s="42"/>
      <c r="B556" s="40"/>
      <c r="D556" s="6" t="str">
        <f>IFERROR(VLOOKUP(SALIDAS[[#This Row],[CODIGO]],PRODUCTOS[],2,FALSE),"")</f>
        <v/>
      </c>
      <c r="E556" s="9"/>
      <c r="F556" s="9"/>
      <c r="G556" s="6">
        <f>SALIDAS[[#This Row],[CANTIDAD]]*SALIDAS[[#This Row],[VALOR UNIT.]]</f>
        <v>0</v>
      </c>
    </row>
    <row r="557" spans="1:7" x14ac:dyDescent="0.25">
      <c r="A557" s="42"/>
      <c r="B557" s="40"/>
      <c r="D557" s="6" t="str">
        <f>IFERROR(VLOOKUP(SALIDAS[[#This Row],[CODIGO]],PRODUCTOS[],2,FALSE),"")</f>
        <v/>
      </c>
      <c r="E557" s="9"/>
      <c r="F557" s="9"/>
      <c r="G557" s="6">
        <f>SALIDAS[[#This Row],[CANTIDAD]]*SALIDAS[[#This Row],[VALOR UNIT.]]</f>
        <v>0</v>
      </c>
    </row>
    <row r="558" spans="1:7" x14ac:dyDescent="0.25">
      <c r="A558" s="42"/>
      <c r="B558" s="40"/>
      <c r="D558" s="6" t="str">
        <f>IFERROR(VLOOKUP(SALIDAS[[#This Row],[CODIGO]],PRODUCTOS[],2,FALSE),"")</f>
        <v/>
      </c>
      <c r="E558" s="9"/>
      <c r="F558" s="9"/>
      <c r="G558" s="6">
        <f>SALIDAS[[#This Row],[CANTIDAD]]*SALIDAS[[#This Row],[VALOR UNIT.]]</f>
        <v>0</v>
      </c>
    </row>
  </sheetData>
  <mergeCells count="1">
    <mergeCell ref="A2:B3"/>
  </mergeCells>
  <phoneticPr fontId="1" type="noConversion"/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PRODUCTOS!$A:$A</xm:f>
          </x14:formula1>
          <xm:sqref>C7:C558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Hoja2</vt:lpstr>
      <vt:lpstr>PRODUCTOS</vt:lpstr>
      <vt:lpstr>ENTRADA</vt:lpstr>
      <vt:lpstr>SALIDA</vt:lpstr>
      <vt:lpstr>Hoja4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lenovo 110</cp:lastModifiedBy>
  <dcterms:created xsi:type="dcterms:W3CDTF">2021-06-26T21:42:11Z</dcterms:created>
  <dcterms:modified xsi:type="dcterms:W3CDTF">2024-01-19T20:26:21Z</dcterms:modified>
</cp:coreProperties>
</file>